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4440" tabRatio="500"/>
  </bookViews>
  <sheets>
    <sheet name="Set1-domain" sheetId="4" r:id="rId1"/>
    <sheet name="Set2-Dictset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23" i="5" l="1"/>
  <c r="R122" i="5"/>
  <c r="R121" i="5"/>
  <c r="C137" i="5"/>
  <c r="D137" i="5"/>
  <c r="C136" i="5"/>
  <c r="D136" i="5"/>
  <c r="C135" i="5"/>
  <c r="D135" i="5"/>
  <c r="C134" i="5"/>
  <c r="D134" i="5"/>
  <c r="C133" i="5"/>
  <c r="D133" i="5"/>
  <c r="C132" i="5"/>
  <c r="D132" i="5"/>
  <c r="C131" i="5"/>
  <c r="D131" i="5"/>
  <c r="C130" i="5"/>
  <c r="D130" i="5"/>
  <c r="C129" i="5"/>
  <c r="D129" i="5"/>
  <c r="C128" i="5"/>
  <c r="D128" i="5"/>
  <c r="C127" i="5"/>
  <c r="D127" i="5"/>
  <c r="C126" i="5"/>
  <c r="D126" i="5"/>
  <c r="C138" i="5"/>
  <c r="D120" i="4"/>
  <c r="D121" i="4"/>
  <c r="D110" i="4"/>
  <c r="D111" i="4"/>
  <c r="D112" i="4"/>
  <c r="D113" i="4"/>
  <c r="D114" i="4"/>
  <c r="D115" i="4"/>
  <c r="D116" i="4"/>
  <c r="D117" i="4"/>
  <c r="D118" i="4"/>
  <c r="D119" i="4"/>
  <c r="D109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G121" i="5"/>
  <c r="G122" i="5"/>
  <c r="G123" i="5"/>
  <c r="J121" i="5"/>
  <c r="J122" i="5"/>
  <c r="J123" i="5"/>
  <c r="L121" i="5"/>
  <c r="L122" i="5"/>
  <c r="L123" i="5"/>
  <c r="N121" i="5"/>
  <c r="N122" i="5"/>
  <c r="N123" i="5"/>
  <c r="P121" i="5"/>
  <c r="P122" i="5"/>
  <c r="P123" i="5"/>
  <c r="E121" i="5"/>
  <c r="E122" i="5"/>
  <c r="E123" i="5"/>
  <c r="P106" i="4"/>
  <c r="N106" i="4"/>
  <c r="L106" i="4"/>
  <c r="J106" i="4"/>
  <c r="G106" i="4"/>
  <c r="P105" i="4"/>
  <c r="N105" i="4"/>
  <c r="L105" i="4"/>
  <c r="J105" i="4"/>
  <c r="G105" i="4"/>
  <c r="E106" i="4"/>
  <c r="E105" i="4"/>
  <c r="P104" i="4"/>
  <c r="N104" i="4"/>
  <c r="L104" i="4"/>
  <c r="J104" i="4"/>
  <c r="G104" i="4"/>
  <c r="E104" i="4"/>
</calcChain>
</file>

<file path=xl/sharedStrings.xml><?xml version="1.0" encoding="utf-8"?>
<sst xmlns="http://schemas.openxmlformats.org/spreadsheetml/2006/main" count="1978" uniqueCount="808">
  <si>
    <t>isihlahla</t>
  </si>
  <si>
    <t>isitshalo</t>
  </si>
  <si>
    <t>indlovu</t>
  </si>
  <si>
    <t>isidlo</t>
  </si>
  <si>
    <t>inyama</t>
  </si>
  <si>
    <t>ihebhivo</t>
  </si>
  <si>
    <t>iwayini</t>
  </si>
  <si>
    <t>igilebhisi</t>
  </si>
  <si>
    <t>isifunda</t>
  </si>
  <si>
    <t>ibhodlela</t>
  </si>
  <si>
    <t>inyuvesi</t>
  </si>
  <si>
    <t>umfundisi</t>
  </si>
  <si>
    <t>umfundi we-undergraduate</t>
  </si>
  <si>
    <t>umzila</t>
  </si>
  <si>
    <t>udokotela</t>
  </si>
  <si>
    <t>inja</t>
  </si>
  <si>
    <t>ukudla kwe kati</t>
  </si>
  <si>
    <t>inyoni</t>
  </si>
  <si>
    <t>umnini</t>
  </si>
  <si>
    <t>isilwane esifuyiweyo</t>
  </si>
  <si>
    <t>ithoyizi</t>
  </si>
  <si>
    <t>isakhiwo</t>
  </si>
  <si>
    <t>igumbi</t>
  </si>
  <si>
    <t xml:space="preserve">udonga </t>
  </si>
  <si>
    <t>iwindi</t>
  </si>
  <si>
    <t>iNkosi</t>
  </si>
  <si>
    <t>umengammeli</t>
  </si>
  <si>
    <t>umkhandlu</t>
  </si>
  <si>
    <t>ikomidi</t>
  </si>
  <si>
    <t>iphalamende</t>
  </si>
  <si>
    <t>umlamuleli</t>
  </si>
  <si>
    <t>unesi</t>
  </si>
  <si>
    <t xml:space="preserve">ukuhlinza </t>
  </si>
  <si>
    <t>umuthi</t>
  </si>
  <si>
    <t>iphilisi</t>
  </si>
  <si>
    <t>ukunqumela</t>
  </si>
  <si>
    <t xml:space="preserve">ukuhlahlwa kwesifo esikumuntu </t>
  </si>
  <si>
    <t>uphawu</t>
  </si>
  <si>
    <t>isisu</t>
  </si>
  <si>
    <t>unyawo</t>
  </si>
  <si>
    <t>ihlo</t>
  </si>
  <si>
    <t xml:space="preserve">ukukhempa </t>
  </si>
  <si>
    <t>isithwebuli</t>
  </si>
  <si>
    <t>ihhotela</t>
  </si>
  <si>
    <t>ibhishi</t>
  </si>
  <si>
    <t>iholidi</t>
  </si>
  <si>
    <t>ukhilimu oyiqhwa</t>
  </si>
  <si>
    <t>indawo yokubhukuda</t>
  </si>
  <si>
    <t>imayonnaise</t>
  </si>
  <si>
    <t xml:space="preserve">amanzi </t>
  </si>
  <si>
    <t>ihholitshi</t>
  </si>
  <si>
    <t>izambane</t>
  </si>
  <si>
    <t>ukhiye</t>
  </si>
  <si>
    <t>ibhanoyi</t>
  </si>
  <si>
    <t>imoto</t>
  </si>
  <si>
    <t>imali</t>
  </si>
  <si>
    <t>iphoyisa</t>
  </si>
  <si>
    <t>itiye</t>
  </si>
  <si>
    <t xml:space="preserve">isikukhukhula </t>
  </si>
  <si>
    <t>insimu</t>
  </si>
  <si>
    <t>intaba</t>
  </si>
  <si>
    <t>umfula</t>
  </si>
  <si>
    <t>ulwandle</t>
  </si>
  <si>
    <t>ufishi</t>
  </si>
  <si>
    <t>umhlaba</t>
  </si>
  <si>
    <t>izwe</t>
  </si>
  <si>
    <t xml:space="preserve">ijikijolo </t>
  </si>
  <si>
    <t>isitambu</t>
  </si>
  <si>
    <t>inkukhu</t>
  </si>
  <si>
    <t>inkantini</t>
  </si>
  <si>
    <t>incwadi</t>
  </si>
  <si>
    <t>ibhola</t>
  </si>
  <si>
    <t>umsebenzi</t>
  </si>
  <si>
    <t>inkampani</t>
  </si>
  <si>
    <t>umphakathi</t>
  </si>
  <si>
    <t>ibhokisi</t>
  </si>
  <si>
    <t>ibhodwe</t>
  </si>
  <si>
    <t>ikhompyutha</t>
  </si>
  <si>
    <t>ipayipi</t>
  </si>
  <si>
    <t>uphaya</t>
  </si>
  <si>
    <t>indaba</t>
  </si>
  <si>
    <t>isikhulumi</t>
  </si>
  <si>
    <t>isicathulo</t>
  </si>
  <si>
    <t>isokisi</t>
  </si>
  <si>
    <t>imbali</t>
  </si>
  <si>
    <t>ubuhle</t>
  </si>
  <si>
    <t>ilambu</t>
  </si>
  <si>
    <t>umgwaqo</t>
  </si>
  <si>
    <t>isikhwama</t>
  </si>
  <si>
    <t>umshana</t>
  </si>
  <si>
    <t>ukuhlobisa</t>
  </si>
  <si>
    <t>induku</t>
  </si>
  <si>
    <t>umqaphi</t>
  </si>
  <si>
    <t>ingubo</t>
  </si>
  <si>
    <t>amasihlahla</t>
  </si>
  <si>
    <t>amasitshalo</t>
  </si>
  <si>
    <t>izindlovu</t>
  </si>
  <si>
    <t>amasidlo</t>
  </si>
  <si>
    <t>izinyama</t>
  </si>
  <si>
    <t>amahebhivo</t>
  </si>
  <si>
    <t>amawayini</t>
  </si>
  <si>
    <t>amagilebhisi</t>
  </si>
  <si>
    <t>amasifunda</t>
  </si>
  <si>
    <t>amabhodlela</t>
  </si>
  <si>
    <t>izinyuvesi</t>
  </si>
  <si>
    <t>abafundisi</t>
  </si>
  <si>
    <t>abafundi we-undergraduate</t>
  </si>
  <si>
    <t>abazila</t>
  </si>
  <si>
    <t>odokotela</t>
  </si>
  <si>
    <t>izinja</t>
  </si>
  <si>
    <t>okudla kwe kati</t>
  </si>
  <si>
    <t>izinyoni</t>
  </si>
  <si>
    <t>abanini</t>
  </si>
  <si>
    <t>amasilwane esifuyiweyo</t>
  </si>
  <si>
    <t>amathoyizi</t>
  </si>
  <si>
    <t>amasakhiwo</t>
  </si>
  <si>
    <t>amagumbi</t>
  </si>
  <si>
    <t xml:space="preserve">odonga </t>
  </si>
  <si>
    <t>amawindi</t>
  </si>
  <si>
    <t>amaNkosi</t>
  </si>
  <si>
    <t>abaengammeli</t>
  </si>
  <si>
    <t>abakhandlu</t>
  </si>
  <si>
    <t>amakomidi</t>
  </si>
  <si>
    <t>amaphalamende</t>
  </si>
  <si>
    <t>onesi</t>
  </si>
  <si>
    <t xml:space="preserve">okuhlinza </t>
  </si>
  <si>
    <t>abathi</t>
  </si>
  <si>
    <t>amaphilisi</t>
  </si>
  <si>
    <t>okunqumela</t>
  </si>
  <si>
    <t xml:space="preserve">okuhlahlwa kwesifo esikumuntu </t>
  </si>
  <si>
    <t>ophawu</t>
  </si>
  <si>
    <t>amasisu</t>
  </si>
  <si>
    <t>onyawo</t>
  </si>
  <si>
    <t>amahlo</t>
  </si>
  <si>
    <t xml:space="preserve">okukhempa </t>
  </si>
  <si>
    <t>amasithwebuli</t>
  </si>
  <si>
    <t>amahhotela</t>
  </si>
  <si>
    <t>amabhishi</t>
  </si>
  <si>
    <t>amaholidi</t>
  </si>
  <si>
    <t>okhilimu oyiqhwa</t>
  </si>
  <si>
    <t>izindawo yokubhukuda</t>
  </si>
  <si>
    <t>amamayonnaise</t>
  </si>
  <si>
    <t>okhiye</t>
  </si>
  <si>
    <t>amabhanoyi</t>
  </si>
  <si>
    <t>amamoto</t>
  </si>
  <si>
    <t>amamali</t>
  </si>
  <si>
    <t>amaphoyisa</t>
  </si>
  <si>
    <t>amatiye</t>
  </si>
  <si>
    <t xml:space="preserve">amasikukhukhula </t>
  </si>
  <si>
    <t>izinsimu</t>
  </si>
  <si>
    <t>izintaba</t>
  </si>
  <si>
    <t>abafula</t>
  </si>
  <si>
    <t>olwandle</t>
  </si>
  <si>
    <t>ofishi</t>
  </si>
  <si>
    <t>abahlaba</t>
  </si>
  <si>
    <t>amazwe</t>
  </si>
  <si>
    <t xml:space="preserve">amajikijolo </t>
  </si>
  <si>
    <t>amasitambu</t>
  </si>
  <si>
    <t>izinkukhu</t>
  </si>
  <si>
    <t>izinkantini</t>
  </si>
  <si>
    <t>izincwadi</t>
  </si>
  <si>
    <t>amabhola</t>
  </si>
  <si>
    <t>abasebenzi</t>
  </si>
  <si>
    <t>izinkampani</t>
  </si>
  <si>
    <t>abaphakathi</t>
  </si>
  <si>
    <t>amabhokisi</t>
  </si>
  <si>
    <t>amabhodwe</t>
  </si>
  <si>
    <t>amakhompyutha</t>
  </si>
  <si>
    <t>amapayipi</t>
  </si>
  <si>
    <t>ophaya</t>
  </si>
  <si>
    <t>izindaba</t>
  </si>
  <si>
    <t>amasikhulumi</t>
  </si>
  <si>
    <t>amasicathulo</t>
  </si>
  <si>
    <t>amasokisi</t>
  </si>
  <si>
    <t>amambali</t>
  </si>
  <si>
    <t>amalambu</t>
  </si>
  <si>
    <t>abagwaqo</t>
  </si>
  <si>
    <t>amasikhwama</t>
  </si>
  <si>
    <t>abashana</t>
  </si>
  <si>
    <t>okuhlobisa</t>
  </si>
  <si>
    <t>izinduku</t>
  </si>
  <si>
    <t>abaqaphi</t>
  </si>
  <si>
    <t>izingubo</t>
  </si>
  <si>
    <t>abalamuleli</t>
  </si>
  <si>
    <t xml:space="preserve">NNNamanzi </t>
  </si>
  <si>
    <t>amahholitshi</t>
  </si>
  <si>
    <t>amazambane</t>
  </si>
  <si>
    <t>obuhle</t>
  </si>
  <si>
    <t>singular</t>
  </si>
  <si>
    <t>Tree</t>
  </si>
  <si>
    <t>Plant</t>
  </si>
  <si>
    <t>Elephant</t>
  </si>
  <si>
    <t>Meal</t>
  </si>
  <si>
    <t>Meat</t>
  </si>
  <si>
    <t>Herbivore</t>
  </si>
  <si>
    <t>wine</t>
  </si>
  <si>
    <t>grape</t>
  </si>
  <si>
    <t>region</t>
  </si>
  <si>
    <t>bottle</t>
  </si>
  <si>
    <t>university</t>
  </si>
  <si>
    <t>lecturer</t>
  </si>
  <si>
    <t>undergraduate student</t>
  </si>
  <si>
    <t>course</t>
  </si>
  <si>
    <t>doctor</t>
  </si>
  <si>
    <t>1a</t>
  </si>
  <si>
    <t>dog</t>
  </si>
  <si>
    <t>cat food</t>
  </si>
  <si>
    <t>bird</t>
  </si>
  <si>
    <t>owner</t>
  </si>
  <si>
    <t>pet</t>
  </si>
  <si>
    <t>toy</t>
  </si>
  <si>
    <t>building</t>
  </si>
  <si>
    <t>room</t>
  </si>
  <si>
    <t>wall</t>
  </si>
  <si>
    <t>cottage</t>
  </si>
  <si>
    <t>window</t>
  </si>
  <si>
    <t>king</t>
  </si>
  <si>
    <t>president</t>
  </si>
  <si>
    <t>council</t>
  </si>
  <si>
    <t>committee</t>
  </si>
  <si>
    <t>parliament</t>
  </si>
  <si>
    <t>representative</t>
  </si>
  <si>
    <t>mediator</t>
  </si>
  <si>
    <t>nurse</t>
  </si>
  <si>
    <t>operation</t>
  </si>
  <si>
    <t>medicine</t>
  </si>
  <si>
    <t>pill</t>
  </si>
  <si>
    <t>prescription</t>
  </si>
  <si>
    <t>diagnosis</t>
  </si>
  <si>
    <t>symptom</t>
  </si>
  <si>
    <t>stomach</t>
  </si>
  <si>
    <t>leg</t>
  </si>
  <si>
    <t>eye</t>
  </si>
  <si>
    <t>camping</t>
  </si>
  <si>
    <t>camera</t>
  </si>
  <si>
    <t>hotel</t>
  </si>
  <si>
    <t>beach</t>
  </si>
  <si>
    <t>holiday</t>
  </si>
  <si>
    <t>ice cream</t>
  </si>
  <si>
    <t>3a</t>
  </si>
  <si>
    <t>swimming pool</t>
  </si>
  <si>
    <t>mayonnaise</t>
  </si>
  <si>
    <t>water</t>
  </si>
  <si>
    <t>orange (the fruit)</t>
  </si>
  <si>
    <t xml:space="preserve">green (the colour) </t>
  </si>
  <si>
    <t>potato</t>
  </si>
  <si>
    <t>key</t>
  </si>
  <si>
    <t>airplane</t>
  </si>
  <si>
    <t>car</t>
  </si>
  <si>
    <t>money</t>
  </si>
  <si>
    <t>police</t>
  </si>
  <si>
    <t>tea</t>
  </si>
  <si>
    <t>flood</t>
  </si>
  <si>
    <t>ditch</t>
  </si>
  <si>
    <t>field (in the sense of veld/grassfield)</t>
  </si>
  <si>
    <t>mountain</t>
  </si>
  <si>
    <t>river</t>
  </si>
  <si>
    <t>sea</t>
  </si>
  <si>
    <t>fish</t>
  </si>
  <si>
    <t>land</t>
  </si>
  <si>
    <t>country</t>
  </si>
  <si>
    <t>raspberry</t>
  </si>
  <si>
    <t>samp</t>
  </si>
  <si>
    <t>chicken</t>
  </si>
  <si>
    <t xml:space="preserve">cafe inkantini/ishabhini </t>
  </si>
  <si>
    <t>book</t>
  </si>
  <si>
    <t>ball</t>
  </si>
  <si>
    <t>worker</t>
  </si>
  <si>
    <t>company (the one one works for)</t>
  </si>
  <si>
    <t>society</t>
  </si>
  <si>
    <t>box</t>
  </si>
  <si>
    <t>pot (for cooking)</t>
  </si>
  <si>
    <t>computer</t>
  </si>
  <si>
    <t>pipe</t>
  </si>
  <si>
    <t>pie</t>
  </si>
  <si>
    <t>news</t>
  </si>
  <si>
    <t>speaker (the person)</t>
  </si>
  <si>
    <t>shoe</t>
  </si>
  <si>
    <t>sock</t>
  </si>
  <si>
    <t>flower</t>
  </si>
  <si>
    <t>walk</t>
  </si>
  <si>
    <t>beauty</t>
  </si>
  <si>
    <t>lamp</t>
  </si>
  <si>
    <t>street</t>
  </si>
  <si>
    <t>bag</t>
  </si>
  <si>
    <t>niece</t>
  </si>
  <si>
    <t>decoration</t>
  </si>
  <si>
    <t>cigarette</t>
  </si>
  <si>
    <t>painting</t>
  </si>
  <si>
    <t>stick</t>
  </si>
  <si>
    <t>guardian</t>
  </si>
  <si>
    <t>blanket</t>
  </si>
  <si>
    <t>English</t>
  </si>
  <si>
    <t>NC</t>
  </si>
  <si>
    <t>izihlahla</t>
  </si>
  <si>
    <t>izitshalo</t>
  </si>
  <si>
    <t>izidlo</t>
  </si>
  <si>
    <t>izifunda</t>
  </si>
  <si>
    <t>imizila</t>
  </si>
  <si>
    <t>iminini</t>
  </si>
  <si>
    <t>izilwane esifuyiweyo</t>
  </si>
  <si>
    <t>YYYisakhiwo</t>
  </si>
  <si>
    <t>odonga</t>
  </si>
  <si>
    <t>iziNkosi</t>
  </si>
  <si>
    <t>omengammeli</t>
  </si>
  <si>
    <t>imikhandlu</t>
  </si>
  <si>
    <t>omlamuleli</t>
  </si>
  <si>
    <t>ukuhlinza</t>
  </si>
  <si>
    <t>imithi</t>
  </si>
  <si>
    <t>izisu</t>
  </si>
  <si>
    <t>izinyawo</t>
  </si>
  <si>
    <t>ukukhempa</t>
  </si>
  <si>
    <t>izithwebuli</t>
  </si>
  <si>
    <t>YYYamanzi</t>
  </si>
  <si>
    <t>izimoto</t>
  </si>
  <si>
    <t>izimali</t>
  </si>
  <si>
    <t xml:space="preserve">izikukhukhula </t>
  </si>
  <si>
    <t>imigodi/umsele</t>
  </si>
  <si>
    <t>imifula</t>
  </si>
  <si>
    <t>izilwandle</t>
  </si>
  <si>
    <t>imihlaba</t>
  </si>
  <si>
    <t>izitambu</t>
  </si>
  <si>
    <t>omsebenzi</t>
  </si>
  <si>
    <t>imiphakathi</t>
  </si>
  <si>
    <t>izikhulumi</t>
  </si>
  <si>
    <t>izicathulo</t>
  </si>
  <si>
    <t>imigwaqo</t>
  </si>
  <si>
    <t>izikhwama</t>
  </si>
  <si>
    <t>omqaphi</t>
  </si>
  <si>
    <t>plural_zu0</t>
  </si>
  <si>
    <t>count error</t>
  </si>
  <si>
    <t>comments</t>
  </si>
  <si>
    <t>indlwana</t>
  </si>
  <si>
    <t>uhlaza</t>
  </si>
  <si>
    <t>usikilidi</t>
  </si>
  <si>
    <t>isithombe</t>
  </si>
  <si>
    <t>9</t>
  </si>
  <si>
    <t>11</t>
  </si>
  <si>
    <t>uhambo</t>
  </si>
  <si>
    <t>7</t>
  </si>
  <si>
    <t>izindlwana</t>
  </si>
  <si>
    <t>iziphawu</t>
  </si>
  <si>
    <t>izihlaza</t>
  </si>
  <si>
    <t>izimbali</t>
  </si>
  <si>
    <t>izihambo</t>
  </si>
  <si>
    <t>osikilidi</t>
  </si>
  <si>
    <t>izithombe</t>
  </si>
  <si>
    <t>ohlaza</t>
  </si>
  <si>
    <t>ohambo</t>
  </si>
  <si>
    <t>amasithombe</t>
  </si>
  <si>
    <t>compound</t>
  </si>
  <si>
    <t>izakhiwo…</t>
  </si>
  <si>
    <t>mass</t>
  </si>
  <si>
    <t>5</t>
  </si>
  <si>
    <t>plural_zu1 (with nc)</t>
  </si>
  <si>
    <t>plural_zu2 (with nc + some of the compound)</t>
  </si>
  <si>
    <t>count errors</t>
  </si>
  <si>
    <t>abafundi be-undergraduate</t>
  </si>
  <si>
    <t>izilwane ezifuyiweyo</t>
  </si>
  <si>
    <t>ukuhlahlwa kwesifo esikumuntu</t>
  </si>
  <si>
    <t>izindawo zokubhukuda</t>
  </si>
  <si>
    <t>izikukhukhula</t>
  </si>
  <si>
    <t>amajikijolo</t>
  </si>
  <si>
    <t>ummeli</t>
  </si>
  <si>
    <t>1</t>
  </si>
  <si>
    <t>abameli</t>
  </si>
  <si>
    <t>umgodi</t>
  </si>
  <si>
    <t>abagodi</t>
  </si>
  <si>
    <t>imigodi</t>
  </si>
  <si>
    <t>plural_zu3 (with nc + some of the compound + mass nouns)</t>
  </si>
  <si>
    <t>amanzi</t>
  </si>
  <si>
    <t>okhilimu abayiqhwa</t>
  </si>
  <si>
    <t>izakhiwo</t>
  </si>
  <si>
    <t>plural_zu4 (with nc + some of the compound + mass nouns + class except)</t>
  </si>
  <si>
    <t>plural_zu5 (with nc + some of the compound + mass nouns + class except + prefix except)</t>
  </si>
  <si>
    <t>abengammeli</t>
  </si>
  <si>
    <t>isaliwa</t>
  </si>
  <si>
    <t>umbambeli</t>
  </si>
  <si>
    <t>isibhalala</t>
  </si>
  <si>
    <t>ibhilidi</t>
  </si>
  <si>
    <t>ibhusha</t>
  </si>
  <si>
    <t>isibungu</t>
  </si>
  <si>
    <t>isichenene</t>
  </si>
  <si>
    <t>isicwayo</t>
  </si>
  <si>
    <t>ubudaphudaphu</t>
  </si>
  <si>
    <t>indimbane</t>
  </si>
  <si>
    <t>isidlukula</t>
  </si>
  <si>
    <t>isehlo</t>
  </si>
  <si>
    <t>umfino</t>
  </si>
  <si>
    <t>ingada</t>
  </si>
  <si>
    <t>ingego</t>
  </si>
  <si>
    <t>umgqigqo</t>
  </si>
  <si>
    <t>isigwadi</t>
  </si>
  <si>
    <t>ihawozi</t>
  </si>
  <si>
    <t>inhlafuno</t>
  </si>
  <si>
    <t>isihle</t>
  </si>
  <si>
    <t>ihlungu</t>
  </si>
  <si>
    <t>ukatali</t>
  </si>
  <si>
    <t>inkedama</t>
  </si>
  <si>
    <t>ikhonde</t>
  </si>
  <si>
    <t>ikhuthu</t>
  </si>
  <si>
    <t>ikomiti</t>
  </si>
  <si>
    <t>umule</t>
  </si>
  <si>
    <t>isilungu</t>
  </si>
  <si>
    <t>umaqumbane</t>
  </si>
  <si>
    <t>umiyane</t>
  </si>
  <si>
    <t>inamba</t>
  </si>
  <si>
    <t>indilokwe</t>
  </si>
  <si>
    <t>ingcuphe</t>
  </si>
  <si>
    <t>ingudulu</t>
  </si>
  <si>
    <t>inkehli</t>
  </si>
  <si>
    <t>amanqamu</t>
  </si>
  <si>
    <t>intenesha</t>
  </si>
  <si>
    <t>isinyama</t>
  </si>
  <si>
    <t>umongi</t>
  </si>
  <si>
    <t>umphangi</t>
  </si>
  <si>
    <t>isipheshethwa</t>
  </si>
  <si>
    <t>uphothane</t>
  </si>
  <si>
    <t>ipulazi</t>
  </si>
  <si>
    <t>iqhebeqhebe</t>
  </si>
  <si>
    <t>iqola</t>
  </si>
  <si>
    <t>usakazana</t>
  </si>
  <si>
    <t>ishayakhothe</t>
  </si>
  <si>
    <t>isisho</t>
  </si>
  <si>
    <t>usincinti</t>
  </si>
  <si>
    <t>uswahla</t>
  </si>
  <si>
    <t>umthantikazi</t>
  </si>
  <si>
    <t>ithinta</t>
  </si>
  <si>
    <t>umthuqasi</t>
  </si>
  <si>
    <t>intshumentshu</t>
  </si>
  <si>
    <t>ivulandlela</t>
  </si>
  <si>
    <t>ubuxakaxaka</t>
  </si>
  <si>
    <t>iyeka</t>
  </si>
  <si>
    <t>umzonyo</t>
  </si>
  <si>
    <t>one rejected by opposite sex</t>
  </si>
  <si>
    <t>substitute</t>
  </si>
  <si>
    <t>warm blanket</t>
  </si>
  <si>
    <t>large building</t>
  </si>
  <si>
    <t>9a</t>
  </si>
  <si>
    <t>buthchery</t>
  </si>
  <si>
    <t>maggot</t>
  </si>
  <si>
    <t>bilharzia</t>
  </si>
  <si>
    <t>skin for covering breast</t>
  </si>
  <si>
    <t>grabbing from all sides</t>
  </si>
  <si>
    <t>has no pl</t>
  </si>
  <si>
    <t>large collection, abundance</t>
  </si>
  <si>
    <t>bunch of feathers worn on head</t>
  </si>
  <si>
    <t>happening, omen</t>
  </si>
  <si>
    <t>greens, vegetables</t>
  </si>
  <si>
    <t>poor white</t>
  </si>
  <si>
    <t>razor</t>
  </si>
  <si>
    <t>kind of dance</t>
  </si>
  <si>
    <t>man who is rejected by women</t>
  </si>
  <si>
    <t>armlets and legbands of twisted wire</t>
  </si>
  <si>
    <t>zygoma, junction of jaws</t>
  </si>
  <si>
    <t>goodness, benevolence</t>
  </si>
  <si>
    <t>nwely burn veld</t>
  </si>
  <si>
    <t>guitar</t>
  </si>
  <si>
    <t>orphan</t>
  </si>
  <si>
    <t>male ape</t>
  </si>
  <si>
    <t>big pieces of cold meat</t>
  </si>
  <si>
    <t>soot</t>
  </si>
  <si>
    <t>language/customs of white people</t>
  </si>
  <si>
    <t>European woman employer</t>
  </si>
  <si>
    <t>mosquito</t>
  </si>
  <si>
    <t>number</t>
  </si>
  <si>
    <t>petticoat</t>
  </si>
  <si>
    <t>danger</t>
  </si>
  <si>
    <t>hornless beast</t>
  </si>
  <si>
    <t>top-knot of woman</t>
  </si>
  <si>
    <t>hare</t>
  </si>
  <si>
    <t>ill luck</t>
  </si>
  <si>
    <t>robber</t>
  </si>
  <si>
    <t>important person</t>
  </si>
  <si>
    <t>twisted object</t>
  </si>
  <si>
    <t>farm</t>
  </si>
  <si>
    <t>precocious person</t>
  </si>
  <si>
    <t>butcher bird, gangster</t>
  </si>
  <si>
    <t>sugar pocket</t>
  </si>
  <si>
    <t>trickster</t>
  </si>
  <si>
    <t>saying, proverb</t>
  </si>
  <si>
    <t>brown sugar</t>
  </si>
  <si>
    <t>tall</t>
  </si>
  <si>
    <t>big cow</t>
  </si>
  <si>
    <t>tomb</t>
  </si>
  <si>
    <t>person covered with dust or grime</t>
  </si>
  <si>
    <t>sharpened plan wire</t>
  </si>
  <si>
    <t>boy scout</t>
  </si>
  <si>
    <t>disorder</t>
  </si>
  <si>
    <t>acre</t>
  </si>
  <si>
    <t>iaphula</t>
  </si>
  <si>
    <t>apple</t>
  </si>
  <si>
    <t>ibele</t>
  </si>
  <si>
    <t>udder, sorgum</t>
  </si>
  <si>
    <t>ibhece</t>
  </si>
  <si>
    <t>pig melon fruit</t>
  </si>
  <si>
    <t>lavatory</t>
  </si>
  <si>
    <t>ibhoshi</t>
  </si>
  <si>
    <t>isibonakaliso</t>
  </si>
  <si>
    <t>proof, sing</t>
  </si>
  <si>
    <t>rush mat</t>
  </si>
  <si>
    <t>icansi</t>
  </si>
  <si>
    <t>imicikilisho</t>
  </si>
  <si>
    <t>idlambi</t>
  </si>
  <si>
    <t>wave, billow</t>
  </si>
  <si>
    <t>isidudula</t>
  </si>
  <si>
    <t>down-pour, avalanche</t>
  </si>
  <si>
    <t>sprain</t>
  </si>
  <si>
    <t>isenyelo</t>
  </si>
  <si>
    <t>isethuko</t>
  </si>
  <si>
    <t>slander</t>
  </si>
  <si>
    <t>isifamona</t>
  </si>
  <si>
    <t>jealous person</t>
  </si>
  <si>
    <t>flour</t>
  </si>
  <si>
    <t>ufaluwa</t>
  </si>
  <si>
    <t>young pumpkin</t>
  </si>
  <si>
    <t>igawu</t>
  </si>
  <si>
    <t>something scattered about, plentiful</t>
  </si>
  <si>
    <t>izigingqane</t>
  </si>
  <si>
    <t>ubugudlugudlu</t>
  </si>
  <si>
    <t>noise of shifting (as in moving furniture)</t>
  </si>
  <si>
    <t>igxolo</t>
  </si>
  <si>
    <t>bark</t>
  </si>
  <si>
    <t>uhhohho</t>
  </si>
  <si>
    <t>ihlamvu</t>
  </si>
  <si>
    <t>small branch, leaf, worthless person</t>
  </si>
  <si>
    <t>ubuhlofohlofo</t>
  </si>
  <si>
    <t>noise of dry grass breaking crackling noise</t>
  </si>
  <si>
    <t>uhu</t>
  </si>
  <si>
    <t>string of things, swarm of young</t>
  </si>
  <si>
    <t>recruited labour (for mine)</t>
  </si>
  <si>
    <t>ijoyini</t>
  </si>
  <si>
    <t>press (wine)</t>
  </si>
  <si>
    <t>isikhamo</t>
  </si>
  <si>
    <t>izin-</t>
  </si>
  <si>
    <t>isikhipha</t>
  </si>
  <si>
    <t>isikhukhula</t>
  </si>
  <si>
    <t>flood, torrent</t>
  </si>
  <si>
    <t>unreliable, unthruthful person</t>
  </si>
  <si>
    <t>ikhwixikhwixi</t>
  </si>
  <si>
    <t>ilala</t>
  </si>
  <si>
    <t>ilala palm</t>
  </si>
  <si>
    <t>ilobolo</t>
  </si>
  <si>
    <t>umahlekehlathini</t>
  </si>
  <si>
    <t>man who does not shave face</t>
  </si>
  <si>
    <t>imbobo</t>
  </si>
  <si>
    <t>hole</t>
  </si>
  <si>
    <t>impunga</t>
  </si>
  <si>
    <t>grey haired man</t>
  </si>
  <si>
    <t>sour dough for making beer</t>
  </si>
  <si>
    <t>umncindo</t>
  </si>
  <si>
    <t>ingabhuza</t>
  </si>
  <si>
    <t>diluted, watery</t>
  </si>
  <si>
    <t>ingovu</t>
  </si>
  <si>
    <t>bitter beer</t>
  </si>
  <si>
    <t>umnikazi</t>
  </si>
  <si>
    <t>isinkwa</t>
  </si>
  <si>
    <t>bread</t>
  </si>
  <si>
    <t>an only beast which one possesses</t>
  </si>
  <si>
    <t>umnqwansi</t>
  </si>
  <si>
    <t>inushunushu</t>
  </si>
  <si>
    <t>very soft food, very fine powder</t>
  </si>
  <si>
    <t>expertness, cunning, cleverness</t>
  </si>
  <si>
    <t>ubunyoningco</t>
  </si>
  <si>
    <t>iphaba</t>
  </si>
  <si>
    <t>outer side of a foot, lack of consideration</t>
  </si>
  <si>
    <t>wood-borer, plantar warts</t>
  </si>
  <si>
    <t>imphehla</t>
  </si>
  <si>
    <t>uphiso</t>
  </si>
  <si>
    <t>pl izimpiso</t>
  </si>
  <si>
    <t>beer pot with thin neck</t>
  </si>
  <si>
    <t>odour, smell</t>
  </si>
  <si>
    <t>iphunga</t>
  </si>
  <si>
    <t>iqatha</t>
  </si>
  <si>
    <t>small pieces of meat</t>
  </si>
  <si>
    <t>column of people</t>
  </si>
  <si>
    <t>umqhumo</t>
  </si>
  <si>
    <t>umqungu</t>
  </si>
  <si>
    <t>large grass or earthen container</t>
  </si>
  <si>
    <t>sour milk made bitter by gourd</t>
  </si>
  <si>
    <t>usenzenjani</t>
  </si>
  <si>
    <t>ubushelezi</t>
  </si>
  <si>
    <t>slipperiness, smoothness</t>
  </si>
  <si>
    <t>doek, turban</t>
  </si>
  <si>
    <t>umshuqulo</t>
  </si>
  <si>
    <t>usondelangange</t>
  </si>
  <si>
    <t>species of thorny climber</t>
  </si>
  <si>
    <t>weakling</t>
  </si>
  <si>
    <t>intekenteke</t>
  </si>
  <si>
    <t>uthelawayeka</t>
  </si>
  <si>
    <t>uncontrolled activity, doing as one pleases</t>
  </si>
  <si>
    <t>tray</t>
  </si>
  <si>
    <t>ithreyi</t>
  </si>
  <si>
    <t>isitokisi</t>
  </si>
  <si>
    <t>place for awaiting trial prisoners</t>
  </si>
  <si>
    <t>uvemvane</t>
  </si>
  <si>
    <t>iwaranti</t>
  </si>
  <si>
    <t>warrant of arrest</t>
  </si>
  <si>
    <t>organ in body chronically affected, affection of lungs</t>
  </si>
  <si>
    <t>ixhwala</t>
  </si>
  <si>
    <t>love charm, camphor</t>
  </si>
  <si>
    <t>uzamlandela</t>
  </si>
  <si>
    <t>amasaliwa</t>
  </si>
  <si>
    <t>ababambeli</t>
  </si>
  <si>
    <t>amasibhalala</t>
  </si>
  <si>
    <t>amabhilidi</t>
  </si>
  <si>
    <t>amabhusha</t>
  </si>
  <si>
    <t>amasibungu</t>
  </si>
  <si>
    <t>amasichenene</t>
  </si>
  <si>
    <t>amasicwayo</t>
  </si>
  <si>
    <t>obudaphudaphu</t>
  </si>
  <si>
    <t>izindimbane</t>
  </si>
  <si>
    <t>amasidlukula</t>
  </si>
  <si>
    <t>amasehlo</t>
  </si>
  <si>
    <t>amasethulo</t>
  </si>
  <si>
    <t>abafino</t>
  </si>
  <si>
    <t>izingada</t>
  </si>
  <si>
    <t>izingego</t>
  </si>
  <si>
    <t>abagqigqo</t>
  </si>
  <si>
    <t>amasigwadi</t>
  </si>
  <si>
    <t>amahawozi</t>
  </si>
  <si>
    <t>izinhlafuno</t>
  </si>
  <si>
    <t>amasihle</t>
  </si>
  <si>
    <t>amahlungu</t>
  </si>
  <si>
    <t>okatali</t>
  </si>
  <si>
    <t>izinkedama</t>
  </si>
  <si>
    <t>amakhonde</t>
  </si>
  <si>
    <t>amakhuthu</t>
  </si>
  <si>
    <t>amakomiti</t>
  </si>
  <si>
    <t>abale</t>
  </si>
  <si>
    <t>amasilungu</t>
  </si>
  <si>
    <t>abaaqumbane</t>
  </si>
  <si>
    <t>abaiyane</t>
  </si>
  <si>
    <t>izinamba</t>
  </si>
  <si>
    <t>izindilokwe</t>
  </si>
  <si>
    <t>izingcuphe</t>
  </si>
  <si>
    <t>izingudulu</t>
  </si>
  <si>
    <t>izinkehli</t>
  </si>
  <si>
    <t>NNNamanqamu</t>
  </si>
  <si>
    <t>izintenesha</t>
  </si>
  <si>
    <t>amasinyama</t>
  </si>
  <si>
    <t>abaongi</t>
  </si>
  <si>
    <t>abaphangi</t>
  </si>
  <si>
    <t>amasipheshethwa</t>
  </si>
  <si>
    <t>ophothane</t>
  </si>
  <si>
    <t>amapulazi</t>
  </si>
  <si>
    <t>amaqhebeqhebe</t>
  </si>
  <si>
    <t>amaqola</t>
  </si>
  <si>
    <t>osakazana</t>
  </si>
  <si>
    <t>amashayakhothe</t>
  </si>
  <si>
    <t>amasisho</t>
  </si>
  <si>
    <t>osincinti</t>
  </si>
  <si>
    <t>oswahla</t>
  </si>
  <si>
    <t>abathantikazi</t>
  </si>
  <si>
    <t>amathinta</t>
  </si>
  <si>
    <t>abathuqasi</t>
  </si>
  <si>
    <t>izintshumentshu</t>
  </si>
  <si>
    <t>amavulandlela</t>
  </si>
  <si>
    <t>obuxakaxaka</t>
  </si>
  <si>
    <t>amayeka</t>
  </si>
  <si>
    <t>abazonyo</t>
  </si>
  <si>
    <t>amaaphula</t>
  </si>
  <si>
    <t>amabele</t>
  </si>
  <si>
    <t>amabhece</t>
  </si>
  <si>
    <t>amabhoshi</t>
  </si>
  <si>
    <t>amasibonakaliso</t>
  </si>
  <si>
    <t>amacansi</t>
  </si>
  <si>
    <t>amamicikilisho</t>
  </si>
  <si>
    <t>amadlambi</t>
  </si>
  <si>
    <t>amasidudula</t>
  </si>
  <si>
    <t>amasenyelo</t>
  </si>
  <si>
    <t>amasifamona</t>
  </si>
  <si>
    <t>ofaluwa</t>
  </si>
  <si>
    <t>amagawu</t>
  </si>
  <si>
    <t>amazigingqane</t>
  </si>
  <si>
    <t>obugudlugudlu</t>
  </si>
  <si>
    <t>amagxolo</t>
  </si>
  <si>
    <t>ohhohho</t>
  </si>
  <si>
    <t>amahlamvu</t>
  </si>
  <si>
    <t>obuhlofohlofo</t>
  </si>
  <si>
    <t>ohu</t>
  </si>
  <si>
    <t>amajoyini</t>
  </si>
  <si>
    <t>amasikhamo</t>
  </si>
  <si>
    <t>amasikhipha</t>
  </si>
  <si>
    <t>amasikhukhula</t>
  </si>
  <si>
    <t>amakhwixikhwixi</t>
  </si>
  <si>
    <t>amalala</t>
  </si>
  <si>
    <t>amalobolo</t>
  </si>
  <si>
    <t>abaahlekehlathini</t>
  </si>
  <si>
    <t>amambobo</t>
  </si>
  <si>
    <t>amampunga</t>
  </si>
  <si>
    <t>abancindo</t>
  </si>
  <si>
    <t>izingabhuza</t>
  </si>
  <si>
    <t>izingovu</t>
  </si>
  <si>
    <t>abanikazi</t>
  </si>
  <si>
    <t>amasinkwa</t>
  </si>
  <si>
    <t>abanqwansi</t>
  </si>
  <si>
    <t>izinushunushu</t>
  </si>
  <si>
    <t>obunyoningco</t>
  </si>
  <si>
    <t>amaphaba</t>
  </si>
  <si>
    <t>amamphehla</t>
  </si>
  <si>
    <t>ophiso</t>
  </si>
  <si>
    <t>amaphunga</t>
  </si>
  <si>
    <t>amaqatha</t>
  </si>
  <si>
    <t>abaqhumo</t>
  </si>
  <si>
    <t>abaqungu</t>
  </si>
  <si>
    <t>osenzenjani</t>
  </si>
  <si>
    <t>obushelezi</t>
  </si>
  <si>
    <t>abashuqulo</t>
  </si>
  <si>
    <t>osondelangange</t>
  </si>
  <si>
    <t>izintekenteke</t>
  </si>
  <si>
    <t>othelawayeka</t>
  </si>
  <si>
    <t>amathreyi</t>
  </si>
  <si>
    <t>amasitokisi</t>
  </si>
  <si>
    <t>ovemvane</t>
  </si>
  <si>
    <t>amawaranti</t>
  </si>
  <si>
    <t>amaxhwala</t>
  </si>
  <si>
    <t>ozamlandela</t>
  </si>
  <si>
    <t>peppercorn hair style</t>
  </si>
  <si>
    <t>matters following certain procedure,slow work</t>
  </si>
  <si>
    <t>large beer pot, cavern</t>
  </si>
  <si>
    <t>horn or bone for removing dirt from fingernails</t>
  </si>
  <si>
    <t>cattle and other things given for bride</t>
  </si>
  <si>
    <t>butterfly, moth</t>
  </si>
  <si>
    <t>pct error</t>
  </si>
  <si>
    <t>accuracy</t>
  </si>
  <si>
    <t>nr nc</t>
  </si>
  <si>
    <t>pct</t>
  </si>
  <si>
    <t>and one in NC6</t>
  </si>
  <si>
    <t>other ncs:</t>
  </si>
  <si>
    <t>1x4</t>
  </si>
  <si>
    <t>3 dict. 1 according to LK</t>
  </si>
  <si>
    <t>no pl., but1a/2a freeway higway in isizulu.net…</t>
  </si>
  <si>
    <t>is pl.</t>
  </si>
  <si>
    <t>izin- in dict, o- LK</t>
  </si>
  <si>
    <t>YYYisaliwa</t>
  </si>
  <si>
    <t>izibhalala</t>
  </si>
  <si>
    <t>izibungu</t>
  </si>
  <si>
    <t>izichenene</t>
  </si>
  <si>
    <t>izicwayo</t>
  </si>
  <si>
    <t>izidlukula</t>
  </si>
  <si>
    <t>YYYisehlo</t>
  </si>
  <si>
    <t>YYYisethulo</t>
  </si>
  <si>
    <t>imifino</t>
  </si>
  <si>
    <t>imigqigqo</t>
  </si>
  <si>
    <t>izigwadi</t>
  </si>
  <si>
    <t>izihle</t>
  </si>
  <si>
    <t>izikatali</t>
  </si>
  <si>
    <t>imile</t>
  </si>
  <si>
    <t>izilungu</t>
  </si>
  <si>
    <t>omaqumbane</t>
  </si>
  <si>
    <t>omiyane</t>
  </si>
  <si>
    <t>YYYamanqamu</t>
  </si>
  <si>
    <t>izipheshethwa</t>
  </si>
  <si>
    <t>iziphothane</t>
  </si>
  <si>
    <t>izisho</t>
  </si>
  <si>
    <t>YYYusincinti</t>
  </si>
  <si>
    <t>iziswahla</t>
  </si>
  <si>
    <t>imithantikazi</t>
  </si>
  <si>
    <t>imithuqasi</t>
  </si>
  <si>
    <t>imizonyo</t>
  </si>
  <si>
    <t>izibonakaliso</t>
  </si>
  <si>
    <t>YYYimicikilisho</t>
  </si>
  <si>
    <t>izidudula</t>
  </si>
  <si>
    <t>YYYisenyelo</t>
  </si>
  <si>
    <t>izifamona</t>
  </si>
  <si>
    <t>YYYizigingqane</t>
  </si>
  <si>
    <t>izihhohho</t>
  </si>
  <si>
    <t>YYYuhu</t>
  </si>
  <si>
    <t>izikhamo</t>
  </si>
  <si>
    <t>izikhipha</t>
  </si>
  <si>
    <t>izikhukhula</t>
  </si>
  <si>
    <t>omahlekehlathini</t>
  </si>
  <si>
    <t>izimbobo</t>
  </si>
  <si>
    <t>imincindo</t>
  </si>
  <si>
    <t>amangabhuza</t>
  </si>
  <si>
    <t>amangovu</t>
  </si>
  <si>
    <t>izinkwa</t>
  </si>
  <si>
    <t>iminqwansi</t>
  </si>
  <si>
    <t>izimphehla</t>
  </si>
  <si>
    <t>iziphiso</t>
  </si>
  <si>
    <t>imiqhumo</t>
  </si>
  <si>
    <t>imiqungu</t>
  </si>
  <si>
    <t>imishuqulo</t>
  </si>
  <si>
    <t>izithelawayeka</t>
  </si>
  <si>
    <t>izitokisi</t>
  </si>
  <si>
    <t>izivemvane</t>
  </si>
  <si>
    <t>o- in dict; imi- LK</t>
  </si>
  <si>
    <t xml:space="preserve">izim </t>
  </si>
  <si>
    <t>ama-aphula</t>
  </si>
  <si>
    <t>izi- dict, izim- LK</t>
  </si>
  <si>
    <t>izimpunga</t>
  </si>
  <si>
    <t>disease; has no pl.</t>
  </si>
  <si>
    <t>collective; has no pl</t>
  </si>
  <si>
    <t>mass; has no pl</t>
  </si>
  <si>
    <t>collectiv; has no pl</t>
  </si>
  <si>
    <t>deadline, final act</t>
  </si>
  <si>
    <t>vowel-commencing</t>
  </si>
  <si>
    <t>adj.; has no pl</t>
  </si>
  <si>
    <t>izaliwa</t>
  </si>
  <si>
    <t>izehlo</t>
  </si>
  <si>
    <t>izethulo</t>
  </si>
  <si>
    <t>abaqumbane</t>
  </si>
  <si>
    <t>abiyane</t>
  </si>
  <si>
    <t>izenyelo</t>
  </si>
  <si>
    <t>abahlekehlathini</t>
  </si>
  <si>
    <t>abongi</t>
  </si>
  <si>
    <t>plural_zu6 (with nc + some of the compound + mass nouns + class except + prefix except + exist in pl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</si>
</sst>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4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49" fontId="0" fillId="0" borderId="0" xfId="0" applyNumberFormat="1" applyAlignment="1">
      <alignment horizontal="center"/>
    </xf>
    <xf numFmtId="0" fontId="4" fillId="2" borderId="0" xfId="15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1" fontId="0" fillId="0" borderId="0" xfId="0" applyNumberFormat="1"/>
    <xf numFmtId="0" fontId="0" fillId="3" borderId="0" xfId="0" applyFill="1" applyBorder="1"/>
  </cellXfs>
  <cellStyles count="148">
    <cellStyle name="Bad" xfId="15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tabSelected="1" workbookViewId="0">
      <pane ySplit="1" topLeftCell="A42" activePane="bottomLeft" state="frozen"/>
      <selection pane="bottomLeft" activeCell="M51" sqref="M51"/>
    </sheetView>
  </sheetViews>
  <sheetFormatPr baseColWidth="10" defaultColWidth="11" defaultRowHeight="15" x14ac:dyDescent="0"/>
  <cols>
    <col min="1" max="1" width="9.83203125" customWidth="1"/>
    <col min="2" max="2" width="11.6640625" customWidth="1"/>
    <col min="3" max="3" width="7.6640625" customWidth="1"/>
    <col min="4" max="4" width="15.1640625" customWidth="1"/>
    <col min="5" max="5" width="5.83203125" style="3" customWidth="1"/>
    <col min="6" max="6" width="15.83203125" customWidth="1"/>
    <col min="7" max="7" width="6" style="3" customWidth="1"/>
    <col min="9" max="9" width="20.6640625" customWidth="1"/>
    <col min="10" max="10" width="6.1640625" customWidth="1"/>
    <col min="11" max="11" width="17" customWidth="1"/>
    <col min="12" max="12" width="6.33203125" customWidth="1"/>
    <col min="13" max="13" width="20.1640625" customWidth="1"/>
    <col min="14" max="14" width="5.83203125" customWidth="1"/>
    <col min="15" max="15" width="19.1640625" customWidth="1"/>
    <col min="16" max="16" width="6.5" customWidth="1"/>
  </cols>
  <sheetData>
    <row r="1" spans="1:16" ht="75">
      <c r="A1" s="4" t="s">
        <v>292</v>
      </c>
      <c r="B1" s="4" t="s">
        <v>188</v>
      </c>
      <c r="C1" s="4" t="s">
        <v>293</v>
      </c>
      <c r="D1" s="4" t="s">
        <v>329</v>
      </c>
      <c r="E1" s="4" t="s">
        <v>330</v>
      </c>
      <c r="F1" s="4" t="s">
        <v>354</v>
      </c>
      <c r="G1" s="4" t="s">
        <v>330</v>
      </c>
      <c r="H1" s="4" t="s">
        <v>331</v>
      </c>
      <c r="I1" s="4" t="s">
        <v>355</v>
      </c>
      <c r="J1" s="4" t="s">
        <v>356</v>
      </c>
      <c r="K1" s="4" t="s">
        <v>369</v>
      </c>
      <c r="L1" s="4" t="s">
        <v>356</v>
      </c>
      <c r="M1" s="4" t="s">
        <v>373</v>
      </c>
      <c r="N1" s="4" t="s">
        <v>356</v>
      </c>
      <c r="O1" s="4" t="s">
        <v>374</v>
      </c>
      <c r="P1" s="4" t="s">
        <v>356</v>
      </c>
    </row>
    <row r="2" spans="1:16">
      <c r="A2" t="s">
        <v>189</v>
      </c>
      <c r="B2" t="s">
        <v>0</v>
      </c>
      <c r="C2" s="1">
        <v>7</v>
      </c>
      <c r="D2" s="2" t="s">
        <v>94</v>
      </c>
      <c r="E2" s="3">
        <v>1</v>
      </c>
      <c r="F2" t="s">
        <v>294</v>
      </c>
      <c r="I2" t="s">
        <v>294</v>
      </c>
      <c r="K2" t="s">
        <v>294</v>
      </c>
      <c r="M2" t="s">
        <v>294</v>
      </c>
      <c r="O2" t="s">
        <v>294</v>
      </c>
    </row>
    <row r="3" spans="1:16">
      <c r="A3" t="s">
        <v>190</v>
      </c>
      <c r="B3" t="s">
        <v>1</v>
      </c>
      <c r="C3" s="1">
        <v>7</v>
      </c>
      <c r="D3" s="2" t="s">
        <v>95</v>
      </c>
      <c r="E3" s="3">
        <v>1</v>
      </c>
      <c r="F3" t="s">
        <v>295</v>
      </c>
      <c r="I3" t="s">
        <v>295</v>
      </c>
      <c r="K3" t="s">
        <v>295</v>
      </c>
      <c r="M3" t="s">
        <v>295</v>
      </c>
      <c r="O3" t="s">
        <v>295</v>
      </c>
    </row>
    <row r="4" spans="1:16">
      <c r="A4" t="s">
        <v>191</v>
      </c>
      <c r="B4" t="s">
        <v>2</v>
      </c>
      <c r="C4" s="1">
        <v>9</v>
      </c>
      <c r="D4" t="s">
        <v>96</v>
      </c>
      <c r="F4" t="s">
        <v>96</v>
      </c>
      <c r="I4" t="s">
        <v>96</v>
      </c>
      <c r="K4" t="s">
        <v>96</v>
      </c>
      <c r="M4" t="s">
        <v>96</v>
      </c>
      <c r="O4" t="s">
        <v>96</v>
      </c>
    </row>
    <row r="5" spans="1:16">
      <c r="A5" t="s">
        <v>192</v>
      </c>
      <c r="B5" t="s">
        <v>3</v>
      </c>
      <c r="C5" s="1">
        <v>7</v>
      </c>
      <c r="D5" s="2" t="s">
        <v>97</v>
      </c>
      <c r="E5" s="3">
        <v>1</v>
      </c>
      <c r="F5" t="s">
        <v>296</v>
      </c>
      <c r="I5" t="s">
        <v>296</v>
      </c>
      <c r="K5" t="s">
        <v>296</v>
      </c>
      <c r="M5" t="s">
        <v>296</v>
      </c>
      <c r="O5" t="s">
        <v>296</v>
      </c>
    </row>
    <row r="6" spans="1:16">
      <c r="A6" t="s">
        <v>193</v>
      </c>
      <c r="B6" t="s">
        <v>4</v>
      </c>
      <c r="C6" s="1">
        <v>9</v>
      </c>
      <c r="D6" t="s">
        <v>98</v>
      </c>
      <c r="F6" t="s">
        <v>98</v>
      </c>
      <c r="I6" t="s">
        <v>98</v>
      </c>
      <c r="K6" t="s">
        <v>98</v>
      </c>
      <c r="M6" t="s">
        <v>98</v>
      </c>
      <c r="O6" t="s">
        <v>98</v>
      </c>
    </row>
    <row r="7" spans="1:16">
      <c r="A7" t="s">
        <v>194</v>
      </c>
      <c r="B7" t="s">
        <v>5</v>
      </c>
      <c r="C7" s="1">
        <v>5</v>
      </c>
      <c r="D7" t="s">
        <v>99</v>
      </c>
      <c r="F7" t="s">
        <v>99</v>
      </c>
      <c r="I7" t="s">
        <v>99</v>
      </c>
      <c r="K7" t="s">
        <v>99</v>
      </c>
      <c r="M7" t="s">
        <v>99</v>
      </c>
      <c r="O7" t="s">
        <v>99</v>
      </c>
    </row>
    <row r="8" spans="1:16">
      <c r="A8" t="s">
        <v>195</v>
      </c>
      <c r="B8" t="s">
        <v>6</v>
      </c>
      <c r="C8" s="1">
        <v>5</v>
      </c>
      <c r="D8" s="2" t="s">
        <v>100</v>
      </c>
      <c r="E8" s="3">
        <v>1</v>
      </c>
      <c r="F8" s="2" t="s">
        <v>100</v>
      </c>
      <c r="G8" s="3">
        <v>1</v>
      </c>
      <c r="H8" t="s">
        <v>352</v>
      </c>
      <c r="I8" s="2" t="s">
        <v>100</v>
      </c>
      <c r="J8">
        <v>1</v>
      </c>
      <c r="K8" t="s">
        <v>6</v>
      </c>
      <c r="M8" t="s">
        <v>6</v>
      </c>
      <c r="O8" t="s">
        <v>6</v>
      </c>
    </row>
    <row r="9" spans="1:16">
      <c r="A9" t="s">
        <v>196</v>
      </c>
      <c r="B9" t="s">
        <v>7</v>
      </c>
      <c r="C9" s="1">
        <v>5</v>
      </c>
      <c r="D9" t="s">
        <v>101</v>
      </c>
      <c r="F9" t="s">
        <v>101</v>
      </c>
      <c r="I9" t="s">
        <v>101</v>
      </c>
      <c r="K9" t="s">
        <v>101</v>
      </c>
      <c r="M9" t="s">
        <v>101</v>
      </c>
      <c r="O9" t="s">
        <v>101</v>
      </c>
    </row>
    <row r="10" spans="1:16">
      <c r="A10" t="s">
        <v>197</v>
      </c>
      <c r="B10" t="s">
        <v>8</v>
      </c>
      <c r="C10" s="1">
        <v>7</v>
      </c>
      <c r="D10" s="2" t="s">
        <v>102</v>
      </c>
      <c r="E10" s="3">
        <v>1</v>
      </c>
      <c r="F10" t="s">
        <v>297</v>
      </c>
      <c r="I10" t="s">
        <v>297</v>
      </c>
      <c r="K10" t="s">
        <v>297</v>
      </c>
      <c r="M10" t="s">
        <v>297</v>
      </c>
      <c r="O10" t="s">
        <v>297</v>
      </c>
    </row>
    <row r="11" spans="1:16">
      <c r="A11" t="s">
        <v>198</v>
      </c>
      <c r="B11" t="s">
        <v>9</v>
      </c>
      <c r="C11" s="1">
        <v>5</v>
      </c>
      <c r="D11" t="s">
        <v>103</v>
      </c>
      <c r="F11" t="s">
        <v>103</v>
      </c>
      <c r="I11" t="s">
        <v>103</v>
      </c>
      <c r="K11" t="s">
        <v>103</v>
      </c>
      <c r="M11" t="s">
        <v>103</v>
      </c>
      <c r="O11" t="s">
        <v>103</v>
      </c>
    </row>
    <row r="12" spans="1:16">
      <c r="A12" t="s">
        <v>199</v>
      </c>
      <c r="B12" t="s">
        <v>10</v>
      </c>
      <c r="C12" s="1">
        <v>9</v>
      </c>
      <c r="D12" t="s">
        <v>104</v>
      </c>
      <c r="F12" t="s">
        <v>104</v>
      </c>
      <c r="I12" t="s">
        <v>104</v>
      </c>
      <c r="K12" t="s">
        <v>104</v>
      </c>
      <c r="M12" t="s">
        <v>104</v>
      </c>
      <c r="O12" t="s">
        <v>104</v>
      </c>
    </row>
    <row r="13" spans="1:16">
      <c r="A13" t="s">
        <v>200</v>
      </c>
      <c r="B13" t="s">
        <v>11</v>
      </c>
      <c r="C13" s="1">
        <v>1</v>
      </c>
      <c r="D13" t="s">
        <v>105</v>
      </c>
      <c r="F13" t="s">
        <v>105</v>
      </c>
      <c r="I13" t="s">
        <v>105</v>
      </c>
      <c r="K13" t="s">
        <v>105</v>
      </c>
      <c r="M13" t="s">
        <v>105</v>
      </c>
      <c r="O13" t="s">
        <v>105</v>
      </c>
    </row>
    <row r="14" spans="1:16">
      <c r="A14" t="s">
        <v>201</v>
      </c>
      <c r="B14" t="s">
        <v>12</v>
      </c>
      <c r="C14" s="1">
        <v>1</v>
      </c>
      <c r="D14" s="2" t="s">
        <v>106</v>
      </c>
      <c r="E14" s="3">
        <v>1</v>
      </c>
      <c r="F14" s="2" t="s">
        <v>106</v>
      </c>
      <c r="G14" s="3">
        <v>1</v>
      </c>
      <c r="H14" t="s">
        <v>350</v>
      </c>
      <c r="I14" t="s">
        <v>357</v>
      </c>
      <c r="K14" t="s">
        <v>357</v>
      </c>
      <c r="M14" t="s">
        <v>357</v>
      </c>
      <c r="O14" t="s">
        <v>357</v>
      </c>
    </row>
    <row r="15" spans="1:16">
      <c r="A15" t="s">
        <v>202</v>
      </c>
      <c r="B15" t="s">
        <v>13</v>
      </c>
      <c r="C15" s="1">
        <v>3</v>
      </c>
      <c r="D15" s="2" t="s">
        <v>107</v>
      </c>
      <c r="E15" s="3">
        <v>1</v>
      </c>
      <c r="F15" t="s">
        <v>298</v>
      </c>
      <c r="I15" t="s">
        <v>298</v>
      </c>
      <c r="K15" t="s">
        <v>298</v>
      </c>
      <c r="M15" t="s">
        <v>298</v>
      </c>
      <c r="O15" t="s">
        <v>298</v>
      </c>
    </row>
    <row r="16" spans="1:16">
      <c r="A16" t="s">
        <v>203</v>
      </c>
      <c r="B16" t="s">
        <v>14</v>
      </c>
      <c r="C16" s="1" t="s">
        <v>204</v>
      </c>
      <c r="D16" t="s">
        <v>108</v>
      </c>
      <c r="F16" t="s">
        <v>108</v>
      </c>
      <c r="I16" t="s">
        <v>108</v>
      </c>
      <c r="K16" t="s">
        <v>108</v>
      </c>
      <c r="M16" t="s">
        <v>108</v>
      </c>
      <c r="O16" t="s">
        <v>108</v>
      </c>
    </row>
    <row r="17" spans="1:15">
      <c r="A17" t="s">
        <v>205</v>
      </c>
      <c r="B17" t="s">
        <v>15</v>
      </c>
      <c r="C17" s="1">
        <v>9</v>
      </c>
      <c r="D17" t="s">
        <v>109</v>
      </c>
      <c r="F17" t="s">
        <v>109</v>
      </c>
      <c r="I17" t="s">
        <v>109</v>
      </c>
      <c r="K17" t="s">
        <v>109</v>
      </c>
      <c r="M17" t="s">
        <v>109</v>
      </c>
      <c r="O17" t="s">
        <v>109</v>
      </c>
    </row>
    <row r="18" spans="1:15">
      <c r="A18" t="s">
        <v>206</v>
      </c>
      <c r="B18" t="s">
        <v>16</v>
      </c>
      <c r="C18" s="1">
        <v>15</v>
      </c>
      <c r="D18" t="s">
        <v>110</v>
      </c>
      <c r="F18" t="s">
        <v>16</v>
      </c>
      <c r="I18" t="s">
        <v>16</v>
      </c>
      <c r="K18" t="s">
        <v>16</v>
      </c>
      <c r="M18" t="s">
        <v>16</v>
      </c>
      <c r="O18" t="s">
        <v>16</v>
      </c>
    </row>
    <row r="19" spans="1:15">
      <c r="A19" t="s">
        <v>207</v>
      </c>
      <c r="B19" t="s">
        <v>17</v>
      </c>
      <c r="C19" s="1">
        <v>9</v>
      </c>
      <c r="D19" t="s">
        <v>111</v>
      </c>
      <c r="F19" t="s">
        <v>111</v>
      </c>
      <c r="I19" t="s">
        <v>111</v>
      </c>
      <c r="K19" t="s">
        <v>111</v>
      </c>
      <c r="M19" t="s">
        <v>111</v>
      </c>
      <c r="O19" t="s">
        <v>111</v>
      </c>
    </row>
    <row r="20" spans="1:15">
      <c r="A20" t="s">
        <v>208</v>
      </c>
      <c r="B20" t="s">
        <v>18</v>
      </c>
      <c r="C20" s="1">
        <v>3</v>
      </c>
      <c r="D20" s="2" t="s">
        <v>112</v>
      </c>
      <c r="E20" s="3">
        <v>1</v>
      </c>
      <c r="F20" t="s">
        <v>299</v>
      </c>
      <c r="I20" t="s">
        <v>299</v>
      </c>
      <c r="K20" t="s">
        <v>299</v>
      </c>
      <c r="M20" t="s">
        <v>299</v>
      </c>
      <c r="O20" t="s">
        <v>299</v>
      </c>
    </row>
    <row r="21" spans="1:15">
      <c r="A21" t="s">
        <v>209</v>
      </c>
      <c r="B21" t="s">
        <v>19</v>
      </c>
      <c r="C21" s="1">
        <v>7</v>
      </c>
      <c r="D21" s="2" t="s">
        <v>113</v>
      </c>
      <c r="E21" s="3">
        <v>1</v>
      </c>
      <c r="F21" s="2" t="s">
        <v>300</v>
      </c>
      <c r="G21" s="3">
        <v>1</v>
      </c>
      <c r="H21" t="s">
        <v>350</v>
      </c>
      <c r="I21" t="s">
        <v>358</v>
      </c>
      <c r="K21" t="s">
        <v>358</v>
      </c>
      <c r="M21" t="s">
        <v>358</v>
      </c>
      <c r="O21" t="s">
        <v>358</v>
      </c>
    </row>
    <row r="22" spans="1:15">
      <c r="A22" t="s">
        <v>210</v>
      </c>
      <c r="B22" t="s">
        <v>20</v>
      </c>
      <c r="C22" s="1">
        <v>5</v>
      </c>
      <c r="D22" t="s">
        <v>114</v>
      </c>
      <c r="F22" t="s">
        <v>114</v>
      </c>
      <c r="I22" t="s">
        <v>114</v>
      </c>
      <c r="K22" t="s">
        <v>114</v>
      </c>
      <c r="M22" t="s">
        <v>114</v>
      </c>
      <c r="O22" t="s">
        <v>114</v>
      </c>
    </row>
    <row r="23" spans="1:15">
      <c r="A23" t="s">
        <v>211</v>
      </c>
      <c r="B23" t="s">
        <v>21</v>
      </c>
      <c r="C23" s="1">
        <v>7</v>
      </c>
      <c r="D23" s="2" t="s">
        <v>115</v>
      </c>
      <c r="E23" s="3">
        <v>1</v>
      </c>
      <c r="F23" s="2" t="s">
        <v>301</v>
      </c>
      <c r="G23" s="3">
        <v>1</v>
      </c>
      <c r="H23" t="s">
        <v>351</v>
      </c>
      <c r="I23" s="2" t="s">
        <v>301</v>
      </c>
      <c r="J23">
        <v>1</v>
      </c>
      <c r="K23" s="2" t="s">
        <v>301</v>
      </c>
      <c r="L23">
        <v>1</v>
      </c>
      <c r="M23" s="2" t="s">
        <v>301</v>
      </c>
      <c r="N23">
        <v>1</v>
      </c>
      <c r="O23" t="s">
        <v>372</v>
      </c>
    </row>
    <row r="24" spans="1:15">
      <c r="A24" t="s">
        <v>212</v>
      </c>
      <c r="B24" t="s">
        <v>22</v>
      </c>
      <c r="C24" s="1">
        <v>5</v>
      </c>
      <c r="D24" t="s">
        <v>116</v>
      </c>
      <c r="F24" t="s">
        <v>116</v>
      </c>
      <c r="I24" t="s">
        <v>116</v>
      </c>
      <c r="K24" t="s">
        <v>116</v>
      </c>
      <c r="M24" t="s">
        <v>116</v>
      </c>
      <c r="O24" t="s">
        <v>116</v>
      </c>
    </row>
    <row r="25" spans="1:15">
      <c r="A25" t="s">
        <v>213</v>
      </c>
      <c r="B25" t="s">
        <v>23</v>
      </c>
      <c r="C25" s="1" t="s">
        <v>204</v>
      </c>
      <c r="D25" t="s">
        <v>117</v>
      </c>
      <c r="F25" t="s">
        <v>302</v>
      </c>
      <c r="I25" t="s">
        <v>302</v>
      </c>
      <c r="K25" t="s">
        <v>302</v>
      </c>
      <c r="M25" t="s">
        <v>302</v>
      </c>
      <c r="O25" t="s">
        <v>302</v>
      </c>
    </row>
    <row r="26" spans="1:15">
      <c r="A26" t="s">
        <v>214</v>
      </c>
      <c r="B26" t="s">
        <v>332</v>
      </c>
      <c r="C26" s="1">
        <v>9</v>
      </c>
      <c r="D26" t="s">
        <v>340</v>
      </c>
      <c r="F26" t="s">
        <v>340</v>
      </c>
      <c r="I26" t="s">
        <v>340</v>
      </c>
      <c r="K26" t="s">
        <v>340</v>
      </c>
      <c r="M26" t="s">
        <v>340</v>
      </c>
      <c r="O26" t="s">
        <v>340</v>
      </c>
    </row>
    <row r="27" spans="1:15">
      <c r="A27" t="s">
        <v>215</v>
      </c>
      <c r="B27" t="s">
        <v>24</v>
      </c>
      <c r="C27" s="1">
        <v>5</v>
      </c>
      <c r="D27" t="s">
        <v>118</v>
      </c>
      <c r="F27" t="s">
        <v>118</v>
      </c>
      <c r="I27" t="s">
        <v>118</v>
      </c>
      <c r="K27" t="s">
        <v>118</v>
      </c>
      <c r="M27" t="s">
        <v>118</v>
      </c>
      <c r="O27" t="s">
        <v>118</v>
      </c>
    </row>
    <row r="28" spans="1:15">
      <c r="A28" t="s">
        <v>216</v>
      </c>
      <c r="B28" t="s">
        <v>25</v>
      </c>
      <c r="C28" s="1">
        <v>9</v>
      </c>
      <c r="D28" s="2" t="s">
        <v>119</v>
      </c>
      <c r="E28" s="3">
        <v>1</v>
      </c>
      <c r="F28" t="s">
        <v>303</v>
      </c>
      <c r="I28" t="s">
        <v>303</v>
      </c>
      <c r="K28" t="s">
        <v>303</v>
      </c>
      <c r="M28" t="s">
        <v>303</v>
      </c>
      <c r="O28" t="s">
        <v>303</v>
      </c>
    </row>
    <row r="29" spans="1:15">
      <c r="A29" t="s">
        <v>217</v>
      </c>
      <c r="B29" t="s">
        <v>26</v>
      </c>
      <c r="C29" s="1" t="s">
        <v>204</v>
      </c>
      <c r="D29" s="2" t="s">
        <v>120</v>
      </c>
      <c r="E29" s="3">
        <v>1</v>
      </c>
      <c r="F29" t="s">
        <v>304</v>
      </c>
      <c r="I29" t="s">
        <v>304</v>
      </c>
      <c r="K29" t="s">
        <v>304</v>
      </c>
      <c r="M29" t="s">
        <v>304</v>
      </c>
      <c r="O29" t="s">
        <v>375</v>
      </c>
    </row>
    <row r="30" spans="1:15">
      <c r="A30" t="s">
        <v>218</v>
      </c>
      <c r="B30" t="s">
        <v>27</v>
      </c>
      <c r="C30" s="1">
        <v>3</v>
      </c>
      <c r="D30" s="2" t="s">
        <v>121</v>
      </c>
      <c r="E30" s="3">
        <v>1</v>
      </c>
      <c r="F30" t="s">
        <v>305</v>
      </c>
      <c r="I30" t="s">
        <v>305</v>
      </c>
      <c r="K30" t="s">
        <v>305</v>
      </c>
      <c r="M30" t="s">
        <v>305</v>
      </c>
      <c r="O30" t="s">
        <v>305</v>
      </c>
    </row>
    <row r="31" spans="1:15">
      <c r="A31" t="s">
        <v>219</v>
      </c>
      <c r="B31" t="s">
        <v>28</v>
      </c>
      <c r="C31" s="1">
        <v>5</v>
      </c>
      <c r="D31" t="s">
        <v>122</v>
      </c>
      <c r="F31" t="s">
        <v>122</v>
      </c>
      <c r="I31" t="s">
        <v>122</v>
      </c>
      <c r="K31" t="s">
        <v>122</v>
      </c>
      <c r="M31" t="s">
        <v>122</v>
      </c>
      <c r="O31" t="s">
        <v>122</v>
      </c>
    </row>
    <row r="32" spans="1:15">
      <c r="A32" t="s">
        <v>220</v>
      </c>
      <c r="B32" t="s">
        <v>29</v>
      </c>
      <c r="C32" s="1">
        <v>5</v>
      </c>
      <c r="D32" t="s">
        <v>123</v>
      </c>
      <c r="F32" t="s">
        <v>123</v>
      </c>
      <c r="I32" t="s">
        <v>123</v>
      </c>
      <c r="K32" t="s">
        <v>123</v>
      </c>
      <c r="M32" t="s">
        <v>123</v>
      </c>
      <c r="O32" t="s">
        <v>123</v>
      </c>
    </row>
    <row r="33" spans="1:15">
      <c r="A33" t="s">
        <v>221</v>
      </c>
      <c r="B33" t="s">
        <v>363</v>
      </c>
      <c r="C33" s="1" t="s">
        <v>364</v>
      </c>
      <c r="D33" t="s">
        <v>365</v>
      </c>
      <c r="F33" t="s">
        <v>365</v>
      </c>
      <c r="I33" t="s">
        <v>365</v>
      </c>
      <c r="K33" t="s">
        <v>365</v>
      </c>
      <c r="M33" t="s">
        <v>365</v>
      </c>
      <c r="O33" t="s">
        <v>365</v>
      </c>
    </row>
    <row r="34" spans="1:15">
      <c r="A34" t="s">
        <v>222</v>
      </c>
      <c r="B34" t="s">
        <v>30</v>
      </c>
      <c r="C34" s="1" t="s">
        <v>204</v>
      </c>
      <c r="D34" s="2" t="s">
        <v>183</v>
      </c>
      <c r="E34" s="3">
        <v>1</v>
      </c>
      <c r="F34" t="s">
        <v>306</v>
      </c>
      <c r="I34" t="s">
        <v>306</v>
      </c>
      <c r="K34" t="s">
        <v>306</v>
      </c>
      <c r="M34" t="s">
        <v>306</v>
      </c>
      <c r="O34" t="s">
        <v>306</v>
      </c>
    </row>
    <row r="35" spans="1:15">
      <c r="A35" t="s">
        <v>223</v>
      </c>
      <c r="B35" t="s">
        <v>31</v>
      </c>
      <c r="C35" s="1" t="s">
        <v>204</v>
      </c>
      <c r="D35" t="s">
        <v>124</v>
      </c>
      <c r="F35" t="s">
        <v>124</v>
      </c>
      <c r="I35" t="s">
        <v>124</v>
      </c>
      <c r="K35" t="s">
        <v>124</v>
      </c>
      <c r="M35" t="s">
        <v>124</v>
      </c>
      <c r="O35" t="s">
        <v>124</v>
      </c>
    </row>
    <row r="36" spans="1:15">
      <c r="A36" t="s">
        <v>224</v>
      </c>
      <c r="B36" t="s">
        <v>32</v>
      </c>
      <c r="C36" s="1">
        <v>15</v>
      </c>
      <c r="D36" s="2" t="s">
        <v>125</v>
      </c>
      <c r="E36" s="3">
        <v>1</v>
      </c>
      <c r="F36" t="s">
        <v>307</v>
      </c>
      <c r="I36" t="s">
        <v>307</v>
      </c>
      <c r="K36" t="s">
        <v>307</v>
      </c>
      <c r="M36" t="s">
        <v>307</v>
      </c>
      <c r="O36" t="s">
        <v>307</v>
      </c>
    </row>
    <row r="37" spans="1:15">
      <c r="A37" t="s">
        <v>225</v>
      </c>
      <c r="B37" t="s">
        <v>33</v>
      </c>
      <c r="C37" s="1">
        <v>3</v>
      </c>
      <c r="D37" s="2" t="s">
        <v>126</v>
      </c>
      <c r="E37" s="3">
        <v>1</v>
      </c>
      <c r="F37" t="s">
        <v>308</v>
      </c>
      <c r="I37" t="s">
        <v>308</v>
      </c>
      <c r="K37" t="s">
        <v>308</v>
      </c>
      <c r="M37" t="s">
        <v>308</v>
      </c>
      <c r="O37" t="s">
        <v>308</v>
      </c>
    </row>
    <row r="38" spans="1:15">
      <c r="A38" t="s">
        <v>226</v>
      </c>
      <c r="B38" t="s">
        <v>34</v>
      </c>
      <c r="C38" s="1">
        <v>5</v>
      </c>
      <c r="D38" t="s">
        <v>127</v>
      </c>
      <c r="F38" t="s">
        <v>127</v>
      </c>
      <c r="I38" t="s">
        <v>127</v>
      </c>
      <c r="K38" t="s">
        <v>127</v>
      </c>
      <c r="M38" t="s">
        <v>127</v>
      </c>
      <c r="O38" t="s">
        <v>127</v>
      </c>
    </row>
    <row r="39" spans="1:15">
      <c r="A39" t="s">
        <v>227</v>
      </c>
      <c r="B39" t="s">
        <v>35</v>
      </c>
      <c r="C39" s="1">
        <v>15</v>
      </c>
      <c r="D39" s="2" t="s">
        <v>128</v>
      </c>
      <c r="E39" s="3">
        <v>1</v>
      </c>
      <c r="F39" t="s">
        <v>35</v>
      </c>
      <c r="I39" t="s">
        <v>35</v>
      </c>
      <c r="K39" t="s">
        <v>35</v>
      </c>
      <c r="M39" t="s">
        <v>35</v>
      </c>
      <c r="O39" t="s">
        <v>35</v>
      </c>
    </row>
    <row r="40" spans="1:15">
      <c r="A40" t="s">
        <v>228</v>
      </c>
      <c r="B40" t="s">
        <v>36</v>
      </c>
      <c r="C40" s="1">
        <v>15</v>
      </c>
      <c r="D40" s="2" t="s">
        <v>129</v>
      </c>
      <c r="E40" s="3">
        <v>1</v>
      </c>
      <c r="F40" t="s">
        <v>36</v>
      </c>
      <c r="I40" t="s">
        <v>359</v>
      </c>
      <c r="K40" t="s">
        <v>359</v>
      </c>
      <c r="M40" t="s">
        <v>359</v>
      </c>
      <c r="O40" t="s">
        <v>359</v>
      </c>
    </row>
    <row r="41" spans="1:15">
      <c r="A41" t="s">
        <v>229</v>
      </c>
      <c r="B41" t="s">
        <v>37</v>
      </c>
      <c r="C41" s="1" t="s">
        <v>337</v>
      </c>
      <c r="D41" s="2" t="s">
        <v>130</v>
      </c>
      <c r="E41" s="3">
        <v>1</v>
      </c>
      <c r="F41" t="s">
        <v>341</v>
      </c>
      <c r="I41" t="s">
        <v>341</v>
      </c>
      <c r="K41" t="s">
        <v>341</v>
      </c>
      <c r="M41" t="s">
        <v>341</v>
      </c>
      <c r="O41" t="s">
        <v>341</v>
      </c>
    </row>
    <row r="42" spans="1:15">
      <c r="A42" t="s">
        <v>230</v>
      </c>
      <c r="B42" t="s">
        <v>38</v>
      </c>
      <c r="C42" s="1">
        <v>7</v>
      </c>
      <c r="D42" s="2" t="s">
        <v>131</v>
      </c>
      <c r="E42" s="3">
        <v>1</v>
      </c>
      <c r="F42" t="s">
        <v>309</v>
      </c>
      <c r="I42" t="s">
        <v>309</v>
      </c>
      <c r="K42" t="s">
        <v>309</v>
      </c>
      <c r="M42" t="s">
        <v>309</v>
      </c>
      <c r="O42" t="s">
        <v>309</v>
      </c>
    </row>
    <row r="43" spans="1:15">
      <c r="A43" t="s">
        <v>231</v>
      </c>
      <c r="B43" t="s">
        <v>39</v>
      </c>
      <c r="C43" s="1">
        <v>11</v>
      </c>
      <c r="D43" s="2" t="s">
        <v>132</v>
      </c>
      <c r="E43" s="3">
        <v>1</v>
      </c>
      <c r="F43" t="s">
        <v>310</v>
      </c>
      <c r="I43" t="s">
        <v>310</v>
      </c>
      <c r="K43" t="s">
        <v>310</v>
      </c>
      <c r="M43" t="s">
        <v>310</v>
      </c>
      <c r="O43" t="s">
        <v>310</v>
      </c>
    </row>
    <row r="44" spans="1:15">
      <c r="A44" t="s">
        <v>232</v>
      </c>
      <c r="B44" t="s">
        <v>40</v>
      </c>
      <c r="C44" s="1">
        <v>5</v>
      </c>
      <c r="D44" t="s">
        <v>133</v>
      </c>
      <c r="F44" t="s">
        <v>133</v>
      </c>
      <c r="I44" t="s">
        <v>133</v>
      </c>
      <c r="K44" t="s">
        <v>133</v>
      </c>
      <c r="M44" t="s">
        <v>133</v>
      </c>
      <c r="O44" t="s">
        <v>133</v>
      </c>
    </row>
    <row r="45" spans="1:15">
      <c r="A45" t="s">
        <v>233</v>
      </c>
      <c r="B45" t="s">
        <v>41</v>
      </c>
      <c r="C45" s="1">
        <v>15</v>
      </c>
      <c r="D45" s="2" t="s">
        <v>134</v>
      </c>
      <c r="E45" s="3">
        <v>1</v>
      </c>
      <c r="F45" t="s">
        <v>311</v>
      </c>
      <c r="I45" t="s">
        <v>311</v>
      </c>
      <c r="K45" t="s">
        <v>311</v>
      </c>
      <c r="M45" t="s">
        <v>311</v>
      </c>
      <c r="O45" t="s">
        <v>311</v>
      </c>
    </row>
    <row r="46" spans="1:15">
      <c r="A46" t="s">
        <v>234</v>
      </c>
      <c r="B46" t="s">
        <v>42</v>
      </c>
      <c r="C46" s="1">
        <v>7</v>
      </c>
      <c r="D46" s="2" t="s">
        <v>135</v>
      </c>
      <c r="E46" s="3">
        <v>1</v>
      </c>
      <c r="F46" t="s">
        <v>312</v>
      </c>
      <c r="I46" t="s">
        <v>312</v>
      </c>
      <c r="K46" t="s">
        <v>312</v>
      </c>
      <c r="M46" t="s">
        <v>312</v>
      </c>
      <c r="O46" t="s">
        <v>312</v>
      </c>
    </row>
    <row r="47" spans="1:15">
      <c r="A47" t="s">
        <v>235</v>
      </c>
      <c r="B47" t="s">
        <v>43</v>
      </c>
      <c r="C47" s="1">
        <v>5</v>
      </c>
      <c r="D47" t="s">
        <v>136</v>
      </c>
      <c r="F47" t="s">
        <v>136</v>
      </c>
      <c r="I47" t="s">
        <v>136</v>
      </c>
      <c r="K47" t="s">
        <v>136</v>
      </c>
      <c r="M47" t="s">
        <v>136</v>
      </c>
      <c r="O47" t="s">
        <v>136</v>
      </c>
    </row>
    <row r="48" spans="1:15">
      <c r="A48" t="s">
        <v>236</v>
      </c>
      <c r="B48" t="s">
        <v>44</v>
      </c>
      <c r="C48" s="1">
        <v>5</v>
      </c>
      <c r="D48" t="s">
        <v>137</v>
      </c>
      <c r="F48" t="s">
        <v>137</v>
      </c>
      <c r="I48" t="s">
        <v>137</v>
      </c>
      <c r="K48" t="s">
        <v>137</v>
      </c>
      <c r="M48" t="s">
        <v>137</v>
      </c>
      <c r="O48" t="s">
        <v>137</v>
      </c>
    </row>
    <row r="49" spans="1:15">
      <c r="A49" t="s">
        <v>237</v>
      </c>
      <c r="B49" t="s">
        <v>45</v>
      </c>
      <c r="C49" s="1">
        <v>5</v>
      </c>
      <c r="D49" t="s">
        <v>138</v>
      </c>
      <c r="F49" t="s">
        <v>138</v>
      </c>
      <c r="I49" t="s">
        <v>138</v>
      </c>
      <c r="K49" t="s">
        <v>138</v>
      </c>
      <c r="M49" t="s">
        <v>138</v>
      </c>
      <c r="O49" t="s">
        <v>138</v>
      </c>
    </row>
    <row r="50" spans="1:15">
      <c r="A50" t="s">
        <v>238</v>
      </c>
      <c r="B50" t="s">
        <v>46</v>
      </c>
      <c r="C50" s="1" t="s">
        <v>239</v>
      </c>
      <c r="D50" s="2" t="s">
        <v>139</v>
      </c>
      <c r="E50" s="3">
        <v>1</v>
      </c>
      <c r="F50" s="2" t="s">
        <v>139</v>
      </c>
      <c r="G50" s="3">
        <v>1</v>
      </c>
      <c r="H50" t="s">
        <v>350</v>
      </c>
      <c r="I50" t="s">
        <v>371</v>
      </c>
      <c r="K50" t="s">
        <v>371</v>
      </c>
      <c r="M50" t="s">
        <v>371</v>
      </c>
      <c r="O50" t="s">
        <v>371</v>
      </c>
    </row>
    <row r="51" spans="1:15">
      <c r="A51" t="s">
        <v>240</v>
      </c>
      <c r="B51" t="s">
        <v>47</v>
      </c>
      <c r="C51" s="1">
        <v>9</v>
      </c>
      <c r="D51" s="2" t="s">
        <v>140</v>
      </c>
      <c r="E51" s="3">
        <v>1</v>
      </c>
      <c r="F51" s="2" t="s">
        <v>140</v>
      </c>
      <c r="G51" s="3">
        <v>1</v>
      </c>
      <c r="H51" t="s">
        <v>350</v>
      </c>
      <c r="I51" t="s">
        <v>360</v>
      </c>
      <c r="K51" t="s">
        <v>360</v>
      </c>
      <c r="M51" t="s">
        <v>360</v>
      </c>
      <c r="O51" t="s">
        <v>360</v>
      </c>
    </row>
    <row r="52" spans="1:15">
      <c r="A52" t="s">
        <v>241</v>
      </c>
      <c r="B52" t="s">
        <v>48</v>
      </c>
      <c r="C52" s="1">
        <v>5</v>
      </c>
      <c r="D52" s="2" t="s">
        <v>141</v>
      </c>
      <c r="E52" s="3">
        <v>1</v>
      </c>
      <c r="F52" s="2" t="s">
        <v>141</v>
      </c>
      <c r="G52" s="3">
        <v>1</v>
      </c>
      <c r="H52" t="s">
        <v>352</v>
      </c>
      <c r="I52" s="2" t="s">
        <v>141</v>
      </c>
      <c r="J52">
        <v>1</v>
      </c>
      <c r="K52" t="s">
        <v>48</v>
      </c>
      <c r="M52" t="s">
        <v>48</v>
      </c>
      <c r="O52" t="s">
        <v>48</v>
      </c>
    </row>
    <row r="53" spans="1:15">
      <c r="A53" t="s">
        <v>242</v>
      </c>
      <c r="B53" t="s">
        <v>49</v>
      </c>
      <c r="C53" s="1">
        <v>6</v>
      </c>
      <c r="D53" s="2" t="s">
        <v>184</v>
      </c>
      <c r="E53" s="3">
        <v>1</v>
      </c>
      <c r="F53" s="2" t="s">
        <v>313</v>
      </c>
      <c r="G53" s="3">
        <v>1</v>
      </c>
      <c r="H53" t="s">
        <v>352</v>
      </c>
      <c r="I53" s="2" t="s">
        <v>313</v>
      </c>
      <c r="J53">
        <v>1</v>
      </c>
      <c r="K53" t="s">
        <v>370</v>
      </c>
      <c r="M53" t="s">
        <v>370</v>
      </c>
      <c r="O53" t="s">
        <v>370</v>
      </c>
    </row>
    <row r="54" spans="1:15">
      <c r="A54" t="s">
        <v>243</v>
      </c>
      <c r="B54" t="s">
        <v>50</v>
      </c>
      <c r="C54" s="1">
        <v>5</v>
      </c>
      <c r="D54" t="s">
        <v>185</v>
      </c>
      <c r="F54" t="s">
        <v>185</v>
      </c>
      <c r="I54" t="s">
        <v>185</v>
      </c>
      <c r="K54" t="s">
        <v>185</v>
      </c>
      <c r="M54" t="s">
        <v>185</v>
      </c>
      <c r="O54" t="s">
        <v>185</v>
      </c>
    </row>
    <row r="55" spans="1:15">
      <c r="A55" t="s">
        <v>244</v>
      </c>
      <c r="B55" t="s">
        <v>333</v>
      </c>
      <c r="C55" s="1">
        <v>11</v>
      </c>
      <c r="D55" s="2" t="s">
        <v>347</v>
      </c>
      <c r="E55" s="3">
        <v>1</v>
      </c>
      <c r="F55" t="s">
        <v>342</v>
      </c>
      <c r="I55" t="s">
        <v>342</v>
      </c>
      <c r="K55" t="s">
        <v>342</v>
      </c>
      <c r="M55" t="s">
        <v>342</v>
      </c>
      <c r="O55" t="s">
        <v>342</v>
      </c>
    </row>
    <row r="56" spans="1:15">
      <c r="A56" t="s">
        <v>245</v>
      </c>
      <c r="B56" t="s">
        <v>51</v>
      </c>
      <c r="C56" s="1">
        <v>5</v>
      </c>
      <c r="D56" t="s">
        <v>186</v>
      </c>
      <c r="F56" t="s">
        <v>186</v>
      </c>
      <c r="I56" t="s">
        <v>186</v>
      </c>
      <c r="K56" t="s">
        <v>186</v>
      </c>
      <c r="M56" t="s">
        <v>186</v>
      </c>
      <c r="O56" t="s">
        <v>186</v>
      </c>
    </row>
    <row r="57" spans="1:15">
      <c r="A57" t="s">
        <v>246</v>
      </c>
      <c r="B57" t="s">
        <v>52</v>
      </c>
      <c r="C57" s="1" t="s">
        <v>204</v>
      </c>
      <c r="D57" t="s">
        <v>142</v>
      </c>
      <c r="F57" t="s">
        <v>142</v>
      </c>
      <c r="I57" t="s">
        <v>142</v>
      </c>
      <c r="K57" t="s">
        <v>142</v>
      </c>
      <c r="M57" t="s">
        <v>142</v>
      </c>
      <c r="O57" t="s">
        <v>142</v>
      </c>
    </row>
    <row r="58" spans="1:15">
      <c r="A58" t="s">
        <v>247</v>
      </c>
      <c r="B58" t="s">
        <v>53</v>
      </c>
      <c r="C58" s="1">
        <v>5</v>
      </c>
      <c r="D58" t="s">
        <v>143</v>
      </c>
      <c r="F58" t="s">
        <v>143</v>
      </c>
      <c r="I58" t="s">
        <v>143</v>
      </c>
      <c r="K58" t="s">
        <v>143</v>
      </c>
      <c r="M58" t="s">
        <v>143</v>
      </c>
      <c r="O58" t="s">
        <v>143</v>
      </c>
    </row>
    <row r="59" spans="1:15">
      <c r="A59" t="s">
        <v>248</v>
      </c>
      <c r="B59" t="s">
        <v>54</v>
      </c>
      <c r="C59" s="1">
        <v>9</v>
      </c>
      <c r="D59" s="2" t="s">
        <v>144</v>
      </c>
      <c r="E59" s="3">
        <v>1</v>
      </c>
      <c r="F59" t="s">
        <v>314</v>
      </c>
      <c r="I59" t="s">
        <v>314</v>
      </c>
      <c r="K59" t="s">
        <v>314</v>
      </c>
      <c r="M59" t="s">
        <v>314</v>
      </c>
      <c r="O59" t="s">
        <v>314</v>
      </c>
    </row>
    <row r="60" spans="1:15">
      <c r="A60" t="s">
        <v>249</v>
      </c>
      <c r="B60" t="s">
        <v>55</v>
      </c>
      <c r="C60" s="1">
        <v>9</v>
      </c>
      <c r="D60" s="2" t="s">
        <v>145</v>
      </c>
      <c r="E60" s="3">
        <v>1</v>
      </c>
      <c r="F60" t="s">
        <v>315</v>
      </c>
      <c r="I60" t="s">
        <v>315</v>
      </c>
      <c r="K60" t="s">
        <v>315</v>
      </c>
      <c r="M60" t="s">
        <v>315</v>
      </c>
      <c r="O60" t="s">
        <v>315</v>
      </c>
    </row>
    <row r="61" spans="1:15">
      <c r="A61" t="s">
        <v>250</v>
      </c>
      <c r="B61" t="s">
        <v>56</v>
      </c>
      <c r="C61" s="1">
        <v>5</v>
      </c>
      <c r="D61" t="s">
        <v>146</v>
      </c>
      <c r="F61" t="s">
        <v>146</v>
      </c>
      <c r="I61" t="s">
        <v>146</v>
      </c>
      <c r="K61" t="s">
        <v>146</v>
      </c>
      <c r="M61" t="s">
        <v>146</v>
      </c>
      <c r="O61" t="s">
        <v>146</v>
      </c>
    </row>
    <row r="62" spans="1:15">
      <c r="A62" t="s">
        <v>251</v>
      </c>
      <c r="B62" t="s">
        <v>57</v>
      </c>
      <c r="C62" s="1">
        <v>5</v>
      </c>
      <c r="D62" t="s">
        <v>147</v>
      </c>
      <c r="F62" t="s">
        <v>147</v>
      </c>
      <c r="I62" t="s">
        <v>147</v>
      </c>
      <c r="K62" t="s">
        <v>147</v>
      </c>
      <c r="M62" t="s">
        <v>147</v>
      </c>
      <c r="O62" t="s">
        <v>147</v>
      </c>
    </row>
    <row r="63" spans="1:15">
      <c r="A63" t="s">
        <v>252</v>
      </c>
      <c r="B63" t="s">
        <v>58</v>
      </c>
      <c r="C63" s="1">
        <v>7</v>
      </c>
      <c r="D63" s="2" t="s">
        <v>148</v>
      </c>
      <c r="E63" s="3">
        <v>1</v>
      </c>
      <c r="F63" t="s">
        <v>316</v>
      </c>
      <c r="I63" t="s">
        <v>361</v>
      </c>
      <c r="K63" t="s">
        <v>361</v>
      </c>
      <c r="M63" t="s">
        <v>361</v>
      </c>
      <c r="O63" t="s">
        <v>361</v>
      </c>
    </row>
    <row r="64" spans="1:15">
      <c r="A64" t="s">
        <v>253</v>
      </c>
      <c r="B64" t="s">
        <v>366</v>
      </c>
      <c r="C64" s="1">
        <v>3</v>
      </c>
      <c r="D64" s="2" t="s">
        <v>367</v>
      </c>
      <c r="E64" s="3">
        <v>1</v>
      </c>
      <c r="F64" t="s">
        <v>368</v>
      </c>
      <c r="I64" t="s">
        <v>317</v>
      </c>
      <c r="K64" t="s">
        <v>368</v>
      </c>
      <c r="M64" t="s">
        <v>368</v>
      </c>
      <c r="O64" t="s">
        <v>368</v>
      </c>
    </row>
    <row r="65" spans="1:15">
      <c r="A65" t="s">
        <v>254</v>
      </c>
      <c r="B65" t="s">
        <v>59</v>
      </c>
      <c r="C65" s="1">
        <v>9</v>
      </c>
      <c r="D65" t="s">
        <v>149</v>
      </c>
      <c r="F65" t="s">
        <v>149</v>
      </c>
      <c r="I65" t="s">
        <v>149</v>
      </c>
      <c r="K65" t="s">
        <v>149</v>
      </c>
      <c r="M65" t="s">
        <v>149</v>
      </c>
      <c r="O65" t="s">
        <v>149</v>
      </c>
    </row>
    <row r="66" spans="1:15">
      <c r="A66" t="s">
        <v>255</v>
      </c>
      <c r="B66" t="s">
        <v>60</v>
      </c>
      <c r="C66" s="1">
        <v>9</v>
      </c>
      <c r="D66" t="s">
        <v>150</v>
      </c>
      <c r="F66" t="s">
        <v>150</v>
      </c>
      <c r="I66" t="s">
        <v>150</v>
      </c>
      <c r="K66" t="s">
        <v>150</v>
      </c>
      <c r="M66" t="s">
        <v>150</v>
      </c>
      <c r="O66" t="s">
        <v>150</v>
      </c>
    </row>
    <row r="67" spans="1:15">
      <c r="A67" t="s">
        <v>256</v>
      </c>
      <c r="B67" t="s">
        <v>61</v>
      </c>
      <c r="C67" s="1">
        <v>3</v>
      </c>
      <c r="D67" s="2" t="s">
        <v>151</v>
      </c>
      <c r="E67" s="3">
        <v>1</v>
      </c>
      <c r="F67" t="s">
        <v>318</v>
      </c>
      <c r="I67" t="s">
        <v>318</v>
      </c>
      <c r="K67" t="s">
        <v>318</v>
      </c>
      <c r="M67" t="s">
        <v>318</v>
      </c>
      <c r="O67" t="s">
        <v>318</v>
      </c>
    </row>
    <row r="68" spans="1:15">
      <c r="A68" t="s">
        <v>257</v>
      </c>
      <c r="B68" t="s">
        <v>62</v>
      </c>
      <c r="C68" s="1">
        <v>11</v>
      </c>
      <c r="D68" s="2" t="s">
        <v>152</v>
      </c>
      <c r="E68" s="3">
        <v>1</v>
      </c>
      <c r="F68" t="s">
        <v>319</v>
      </c>
      <c r="I68" t="s">
        <v>319</v>
      </c>
      <c r="K68" t="s">
        <v>319</v>
      </c>
      <c r="M68" t="s">
        <v>319</v>
      </c>
      <c r="O68" t="s">
        <v>319</v>
      </c>
    </row>
    <row r="69" spans="1:15">
      <c r="A69" t="s">
        <v>258</v>
      </c>
      <c r="B69" t="s">
        <v>63</v>
      </c>
      <c r="C69" s="1" t="s">
        <v>239</v>
      </c>
      <c r="D69" t="s">
        <v>153</v>
      </c>
      <c r="F69" t="s">
        <v>153</v>
      </c>
      <c r="I69" t="s">
        <v>153</v>
      </c>
      <c r="K69" t="s">
        <v>153</v>
      </c>
      <c r="M69" t="s">
        <v>153</v>
      </c>
      <c r="O69" t="s">
        <v>153</v>
      </c>
    </row>
    <row r="70" spans="1:15">
      <c r="A70" t="s">
        <v>259</v>
      </c>
      <c r="B70" t="s">
        <v>64</v>
      </c>
      <c r="C70" s="1">
        <v>3</v>
      </c>
      <c r="D70" s="2" t="s">
        <v>154</v>
      </c>
      <c r="E70" s="3">
        <v>1</v>
      </c>
      <c r="F70" t="s">
        <v>320</v>
      </c>
      <c r="I70" t="s">
        <v>320</v>
      </c>
      <c r="K70" t="s">
        <v>320</v>
      </c>
      <c r="M70" t="s">
        <v>320</v>
      </c>
      <c r="O70" t="s">
        <v>320</v>
      </c>
    </row>
    <row r="71" spans="1:15">
      <c r="A71" t="s">
        <v>260</v>
      </c>
      <c r="B71" t="s">
        <v>65</v>
      </c>
      <c r="C71" s="1">
        <v>5</v>
      </c>
      <c r="D71" t="s">
        <v>155</v>
      </c>
      <c r="F71" t="s">
        <v>155</v>
      </c>
      <c r="I71" t="s">
        <v>155</v>
      </c>
      <c r="K71" t="s">
        <v>155</v>
      </c>
      <c r="M71" t="s">
        <v>155</v>
      </c>
      <c r="O71" t="s">
        <v>155</v>
      </c>
    </row>
    <row r="72" spans="1:15">
      <c r="A72" t="s">
        <v>261</v>
      </c>
      <c r="B72" t="s">
        <v>66</v>
      </c>
      <c r="C72" s="1">
        <v>5</v>
      </c>
      <c r="D72" t="s">
        <v>156</v>
      </c>
      <c r="F72" t="s">
        <v>156</v>
      </c>
      <c r="I72" t="s">
        <v>362</v>
      </c>
      <c r="K72" t="s">
        <v>362</v>
      </c>
      <c r="M72" t="s">
        <v>362</v>
      </c>
      <c r="O72" t="s">
        <v>362</v>
      </c>
    </row>
    <row r="73" spans="1:15">
      <c r="A73" t="s">
        <v>262</v>
      </c>
      <c r="B73" t="s">
        <v>67</v>
      </c>
      <c r="C73" s="1">
        <v>7</v>
      </c>
      <c r="D73" s="2" t="s">
        <v>157</v>
      </c>
      <c r="E73" s="3">
        <v>1</v>
      </c>
      <c r="F73" t="s">
        <v>321</v>
      </c>
      <c r="I73" t="s">
        <v>321</v>
      </c>
      <c r="K73" t="s">
        <v>321</v>
      </c>
      <c r="M73" t="s">
        <v>321</v>
      </c>
      <c r="O73" t="s">
        <v>321</v>
      </c>
    </row>
    <row r="74" spans="1:15">
      <c r="A74" t="s">
        <v>263</v>
      </c>
      <c r="B74" t="s">
        <v>68</v>
      </c>
      <c r="C74" s="1">
        <v>9</v>
      </c>
      <c r="D74" t="s">
        <v>158</v>
      </c>
      <c r="F74" t="s">
        <v>158</v>
      </c>
      <c r="I74" t="s">
        <v>158</v>
      </c>
      <c r="K74" t="s">
        <v>158</v>
      </c>
      <c r="M74" t="s">
        <v>158</v>
      </c>
      <c r="O74" t="s">
        <v>158</v>
      </c>
    </row>
    <row r="75" spans="1:15">
      <c r="A75" t="s">
        <v>264</v>
      </c>
      <c r="B75" t="s">
        <v>69</v>
      </c>
      <c r="C75" s="1">
        <v>9</v>
      </c>
      <c r="D75" t="s">
        <v>159</v>
      </c>
      <c r="F75" t="s">
        <v>159</v>
      </c>
      <c r="I75" t="s">
        <v>159</v>
      </c>
      <c r="K75" t="s">
        <v>159</v>
      </c>
      <c r="M75" t="s">
        <v>159</v>
      </c>
      <c r="O75" t="s">
        <v>159</v>
      </c>
    </row>
    <row r="76" spans="1:15">
      <c r="A76" t="s">
        <v>265</v>
      </c>
      <c r="B76" t="s">
        <v>70</v>
      </c>
      <c r="C76" s="1">
        <v>9</v>
      </c>
      <c r="D76" t="s">
        <v>160</v>
      </c>
      <c r="F76" t="s">
        <v>160</v>
      </c>
      <c r="I76" t="s">
        <v>160</v>
      </c>
      <c r="K76" t="s">
        <v>160</v>
      </c>
      <c r="M76" t="s">
        <v>160</v>
      </c>
      <c r="O76" t="s">
        <v>160</v>
      </c>
    </row>
    <row r="77" spans="1:15">
      <c r="A77" t="s">
        <v>266</v>
      </c>
      <c r="B77" t="s">
        <v>71</v>
      </c>
      <c r="C77" s="1">
        <v>5</v>
      </c>
      <c r="D77" t="s">
        <v>161</v>
      </c>
      <c r="F77" t="s">
        <v>161</v>
      </c>
      <c r="I77" t="s">
        <v>161</v>
      </c>
      <c r="K77" t="s">
        <v>161</v>
      </c>
      <c r="M77" t="s">
        <v>161</v>
      </c>
      <c r="O77" t="s">
        <v>161</v>
      </c>
    </row>
    <row r="78" spans="1:15">
      <c r="A78" t="s">
        <v>267</v>
      </c>
      <c r="B78" t="s">
        <v>72</v>
      </c>
      <c r="C78" s="1" t="s">
        <v>204</v>
      </c>
      <c r="D78" s="2" t="s">
        <v>162</v>
      </c>
      <c r="E78" s="3">
        <v>1</v>
      </c>
      <c r="F78" t="s">
        <v>322</v>
      </c>
      <c r="I78" t="s">
        <v>322</v>
      </c>
      <c r="K78" t="s">
        <v>322</v>
      </c>
      <c r="M78" t="s">
        <v>322</v>
      </c>
      <c r="O78" t="s">
        <v>322</v>
      </c>
    </row>
    <row r="79" spans="1:15">
      <c r="A79" t="s">
        <v>268</v>
      </c>
      <c r="B79" t="s">
        <v>73</v>
      </c>
      <c r="C79" s="1">
        <v>9</v>
      </c>
      <c r="D79" t="s">
        <v>163</v>
      </c>
      <c r="F79" t="s">
        <v>163</v>
      </c>
      <c r="I79" t="s">
        <v>163</v>
      </c>
      <c r="K79" t="s">
        <v>163</v>
      </c>
      <c r="M79" t="s">
        <v>163</v>
      </c>
      <c r="O79" t="s">
        <v>163</v>
      </c>
    </row>
    <row r="80" spans="1:15">
      <c r="A80" t="s">
        <v>269</v>
      </c>
      <c r="B80" t="s">
        <v>74</v>
      </c>
      <c r="C80" s="1">
        <v>3</v>
      </c>
      <c r="D80" s="2" t="s">
        <v>164</v>
      </c>
      <c r="E80" s="3">
        <v>1</v>
      </c>
      <c r="F80" t="s">
        <v>323</v>
      </c>
      <c r="I80" t="s">
        <v>323</v>
      </c>
      <c r="K80" t="s">
        <v>323</v>
      </c>
      <c r="M80" t="s">
        <v>323</v>
      </c>
      <c r="O80" t="s">
        <v>323</v>
      </c>
    </row>
    <row r="81" spans="1:15">
      <c r="A81" t="s">
        <v>270</v>
      </c>
      <c r="B81" t="s">
        <v>75</v>
      </c>
      <c r="C81" s="1">
        <v>5</v>
      </c>
      <c r="D81" t="s">
        <v>165</v>
      </c>
      <c r="F81" t="s">
        <v>165</v>
      </c>
      <c r="I81" t="s">
        <v>165</v>
      </c>
      <c r="K81" t="s">
        <v>165</v>
      </c>
      <c r="M81" t="s">
        <v>165</v>
      </c>
      <c r="O81" t="s">
        <v>165</v>
      </c>
    </row>
    <row r="82" spans="1:15">
      <c r="A82" t="s">
        <v>271</v>
      </c>
      <c r="B82" t="s">
        <v>76</v>
      </c>
      <c r="C82" s="1">
        <v>5</v>
      </c>
      <c r="D82" t="s">
        <v>166</v>
      </c>
      <c r="F82" t="s">
        <v>166</v>
      </c>
      <c r="I82" t="s">
        <v>166</v>
      </c>
      <c r="K82" t="s">
        <v>166</v>
      </c>
      <c r="M82" t="s">
        <v>166</v>
      </c>
      <c r="O82" t="s">
        <v>166</v>
      </c>
    </row>
    <row r="83" spans="1:15">
      <c r="A83" t="s">
        <v>272</v>
      </c>
      <c r="B83" t="s">
        <v>77</v>
      </c>
      <c r="C83" s="1">
        <v>5</v>
      </c>
      <c r="D83" t="s">
        <v>167</v>
      </c>
      <c r="F83" t="s">
        <v>167</v>
      </c>
      <c r="I83" t="s">
        <v>167</v>
      </c>
      <c r="K83" t="s">
        <v>167</v>
      </c>
      <c r="M83" t="s">
        <v>167</v>
      </c>
      <c r="O83" t="s">
        <v>167</v>
      </c>
    </row>
    <row r="84" spans="1:15">
      <c r="A84" t="s">
        <v>273</v>
      </c>
      <c r="B84" t="s">
        <v>78</v>
      </c>
      <c r="C84" s="1">
        <v>5</v>
      </c>
      <c r="D84" t="s">
        <v>168</v>
      </c>
      <c r="F84" t="s">
        <v>168</v>
      </c>
      <c r="I84" t="s">
        <v>168</v>
      </c>
      <c r="K84" t="s">
        <v>168</v>
      </c>
      <c r="M84" t="s">
        <v>168</v>
      </c>
      <c r="O84" t="s">
        <v>168</v>
      </c>
    </row>
    <row r="85" spans="1:15">
      <c r="A85" t="s">
        <v>274</v>
      </c>
      <c r="B85" t="s">
        <v>79</v>
      </c>
      <c r="C85" s="1" t="s">
        <v>204</v>
      </c>
      <c r="D85" t="s">
        <v>169</v>
      </c>
      <c r="F85" t="s">
        <v>169</v>
      </c>
      <c r="I85" t="s">
        <v>169</v>
      </c>
      <c r="K85" t="s">
        <v>169</v>
      </c>
      <c r="M85" t="s">
        <v>169</v>
      </c>
      <c r="O85" t="s">
        <v>169</v>
      </c>
    </row>
    <row r="86" spans="1:15">
      <c r="A86" t="s">
        <v>275</v>
      </c>
      <c r="B86" t="s">
        <v>80</v>
      </c>
      <c r="C86" s="1" t="s">
        <v>336</v>
      </c>
      <c r="D86" t="s">
        <v>170</v>
      </c>
      <c r="F86" t="s">
        <v>170</v>
      </c>
      <c r="I86" t="s">
        <v>170</v>
      </c>
      <c r="K86" t="s">
        <v>170</v>
      </c>
      <c r="M86" t="s">
        <v>170</v>
      </c>
      <c r="O86" t="s">
        <v>170</v>
      </c>
    </row>
    <row r="87" spans="1:15">
      <c r="A87" t="s">
        <v>276</v>
      </c>
      <c r="B87" t="s">
        <v>81</v>
      </c>
      <c r="C87" s="1">
        <v>7</v>
      </c>
      <c r="D87" s="2" t="s">
        <v>171</v>
      </c>
      <c r="E87" s="3">
        <v>1</v>
      </c>
      <c r="F87" t="s">
        <v>324</v>
      </c>
      <c r="I87" t="s">
        <v>324</v>
      </c>
      <c r="K87" t="s">
        <v>324</v>
      </c>
      <c r="M87" t="s">
        <v>324</v>
      </c>
      <c r="O87" t="s">
        <v>324</v>
      </c>
    </row>
    <row r="88" spans="1:15">
      <c r="A88" t="s">
        <v>277</v>
      </c>
      <c r="B88" t="s">
        <v>82</v>
      </c>
      <c r="C88" s="1">
        <v>7</v>
      </c>
      <c r="D88" s="2" t="s">
        <v>172</v>
      </c>
      <c r="E88" s="3">
        <v>1</v>
      </c>
      <c r="F88" t="s">
        <v>325</v>
      </c>
      <c r="I88" t="s">
        <v>325</v>
      </c>
      <c r="K88" t="s">
        <v>325</v>
      </c>
      <c r="M88" t="s">
        <v>325</v>
      </c>
      <c r="O88" t="s">
        <v>325</v>
      </c>
    </row>
    <row r="89" spans="1:15">
      <c r="A89" t="s">
        <v>278</v>
      </c>
      <c r="B89" t="s">
        <v>83</v>
      </c>
      <c r="C89" s="1" t="s">
        <v>353</v>
      </c>
      <c r="D89" t="s">
        <v>173</v>
      </c>
      <c r="F89" t="s">
        <v>173</v>
      </c>
      <c r="I89" t="s">
        <v>173</v>
      </c>
      <c r="K89" t="s">
        <v>173</v>
      </c>
      <c r="M89" t="s">
        <v>173</v>
      </c>
      <c r="O89" t="s">
        <v>173</v>
      </c>
    </row>
    <row r="90" spans="1:15">
      <c r="A90" t="s">
        <v>279</v>
      </c>
      <c r="B90" t="s">
        <v>84</v>
      </c>
      <c r="C90" s="1" t="s">
        <v>336</v>
      </c>
      <c r="D90" s="2" t="s">
        <v>174</v>
      </c>
      <c r="E90" s="3">
        <v>1</v>
      </c>
      <c r="F90" t="s">
        <v>343</v>
      </c>
      <c r="I90" t="s">
        <v>343</v>
      </c>
      <c r="K90" t="s">
        <v>343</v>
      </c>
      <c r="M90" t="s">
        <v>343</v>
      </c>
      <c r="O90" t="s">
        <v>343</v>
      </c>
    </row>
    <row r="91" spans="1:15">
      <c r="A91" t="s">
        <v>280</v>
      </c>
      <c r="B91" t="s">
        <v>338</v>
      </c>
      <c r="C91" s="1" t="s">
        <v>337</v>
      </c>
      <c r="D91" s="2" t="s">
        <v>348</v>
      </c>
      <c r="E91" s="3">
        <v>1</v>
      </c>
      <c r="F91" t="s">
        <v>344</v>
      </c>
      <c r="I91" t="s">
        <v>344</v>
      </c>
      <c r="K91" t="s">
        <v>344</v>
      </c>
      <c r="M91" t="s">
        <v>344</v>
      </c>
      <c r="O91" t="s">
        <v>344</v>
      </c>
    </row>
    <row r="92" spans="1:15">
      <c r="A92" t="s">
        <v>281</v>
      </c>
      <c r="B92" t="s">
        <v>85</v>
      </c>
      <c r="C92" s="1">
        <v>14</v>
      </c>
      <c r="D92" s="2" t="s">
        <v>187</v>
      </c>
      <c r="E92" s="3">
        <v>1</v>
      </c>
      <c r="F92" t="s">
        <v>85</v>
      </c>
      <c r="I92" t="s">
        <v>85</v>
      </c>
      <c r="K92" t="s">
        <v>85</v>
      </c>
      <c r="M92" t="s">
        <v>85</v>
      </c>
      <c r="O92" t="s">
        <v>85</v>
      </c>
    </row>
    <row r="93" spans="1:15">
      <c r="A93" t="s">
        <v>282</v>
      </c>
      <c r="B93" t="s">
        <v>86</v>
      </c>
      <c r="C93" s="1">
        <v>5</v>
      </c>
      <c r="D93" t="s">
        <v>175</v>
      </c>
      <c r="F93" t="s">
        <v>175</v>
      </c>
      <c r="I93" t="s">
        <v>175</v>
      </c>
      <c r="K93" t="s">
        <v>175</v>
      </c>
      <c r="M93" t="s">
        <v>175</v>
      </c>
      <c r="O93" t="s">
        <v>175</v>
      </c>
    </row>
    <row r="94" spans="1:15">
      <c r="A94" t="s">
        <v>283</v>
      </c>
      <c r="B94" t="s">
        <v>87</v>
      </c>
      <c r="C94" s="1">
        <v>3</v>
      </c>
      <c r="D94" s="2" t="s">
        <v>176</v>
      </c>
      <c r="E94" s="3">
        <v>1</v>
      </c>
      <c r="F94" t="s">
        <v>326</v>
      </c>
      <c r="I94" t="s">
        <v>326</v>
      </c>
      <c r="K94" t="s">
        <v>326</v>
      </c>
      <c r="M94" t="s">
        <v>326</v>
      </c>
      <c r="O94" t="s">
        <v>326</v>
      </c>
    </row>
    <row r="95" spans="1:15">
      <c r="A95" t="s">
        <v>284</v>
      </c>
      <c r="B95" t="s">
        <v>88</v>
      </c>
      <c r="C95" s="1">
        <v>7</v>
      </c>
      <c r="D95" s="2" t="s">
        <v>177</v>
      </c>
      <c r="E95" s="3">
        <v>1</v>
      </c>
      <c r="F95" t="s">
        <v>327</v>
      </c>
      <c r="I95" t="s">
        <v>327</v>
      </c>
      <c r="K95" t="s">
        <v>327</v>
      </c>
      <c r="M95" t="s">
        <v>327</v>
      </c>
      <c r="O95" t="s">
        <v>327</v>
      </c>
    </row>
    <row r="96" spans="1:15">
      <c r="A96" t="s">
        <v>285</v>
      </c>
      <c r="B96" t="s">
        <v>89</v>
      </c>
      <c r="C96" s="1">
        <v>1</v>
      </c>
      <c r="D96" t="s">
        <v>178</v>
      </c>
      <c r="F96" t="s">
        <v>178</v>
      </c>
      <c r="I96" t="s">
        <v>178</v>
      </c>
      <c r="K96" t="s">
        <v>178</v>
      </c>
      <c r="M96" t="s">
        <v>178</v>
      </c>
      <c r="O96" t="s">
        <v>178</v>
      </c>
    </row>
    <row r="97" spans="1:16">
      <c r="A97" t="s">
        <v>286</v>
      </c>
      <c r="B97" t="s">
        <v>90</v>
      </c>
      <c r="C97" s="1">
        <v>15</v>
      </c>
      <c r="D97" s="2" t="s">
        <v>179</v>
      </c>
      <c r="E97" s="3">
        <v>1</v>
      </c>
      <c r="F97" t="s">
        <v>90</v>
      </c>
      <c r="I97" t="s">
        <v>90</v>
      </c>
      <c r="K97" t="s">
        <v>90</v>
      </c>
      <c r="M97" t="s">
        <v>90</v>
      </c>
      <c r="O97" t="s">
        <v>90</v>
      </c>
    </row>
    <row r="98" spans="1:16">
      <c r="A98" t="s">
        <v>287</v>
      </c>
      <c r="B98" t="s">
        <v>334</v>
      </c>
      <c r="C98" s="1" t="s">
        <v>239</v>
      </c>
      <c r="D98" t="s">
        <v>345</v>
      </c>
      <c r="F98" t="s">
        <v>345</v>
      </c>
      <c r="I98" t="s">
        <v>345</v>
      </c>
      <c r="K98" t="s">
        <v>345</v>
      </c>
      <c r="M98" t="s">
        <v>345</v>
      </c>
      <c r="O98" t="s">
        <v>345</v>
      </c>
    </row>
    <row r="99" spans="1:16">
      <c r="A99" t="s">
        <v>288</v>
      </c>
      <c r="B99" t="s">
        <v>335</v>
      </c>
      <c r="C99" s="1" t="s">
        <v>339</v>
      </c>
      <c r="D99" s="2" t="s">
        <v>349</v>
      </c>
      <c r="E99" s="3">
        <v>1</v>
      </c>
      <c r="F99" t="s">
        <v>346</v>
      </c>
      <c r="I99" t="s">
        <v>346</v>
      </c>
      <c r="K99" t="s">
        <v>346</v>
      </c>
      <c r="M99" t="s">
        <v>346</v>
      </c>
      <c r="O99" t="s">
        <v>346</v>
      </c>
    </row>
    <row r="100" spans="1:16">
      <c r="A100" t="s">
        <v>289</v>
      </c>
      <c r="B100" t="s">
        <v>91</v>
      </c>
      <c r="C100" s="1">
        <v>9</v>
      </c>
      <c r="D100" t="s">
        <v>180</v>
      </c>
      <c r="F100" t="s">
        <v>180</v>
      </c>
      <c r="I100" t="s">
        <v>180</v>
      </c>
      <c r="K100" t="s">
        <v>180</v>
      </c>
      <c r="M100" t="s">
        <v>180</v>
      </c>
      <c r="O100" t="s">
        <v>180</v>
      </c>
    </row>
    <row r="101" spans="1:16">
      <c r="A101" t="s">
        <v>290</v>
      </c>
      <c r="B101" t="s">
        <v>92</v>
      </c>
      <c r="C101" s="1" t="s">
        <v>204</v>
      </c>
      <c r="D101" s="2" t="s">
        <v>181</v>
      </c>
      <c r="E101" s="3">
        <v>1</v>
      </c>
      <c r="F101" t="s">
        <v>328</v>
      </c>
      <c r="I101" t="s">
        <v>328</v>
      </c>
      <c r="K101" t="s">
        <v>328</v>
      </c>
      <c r="M101" t="s">
        <v>328</v>
      </c>
      <c r="O101" t="s">
        <v>328</v>
      </c>
    </row>
    <row r="102" spans="1:16">
      <c r="A102" t="s">
        <v>291</v>
      </c>
      <c r="B102" t="s">
        <v>93</v>
      </c>
      <c r="C102" s="1">
        <v>9</v>
      </c>
      <c r="D102" t="s">
        <v>182</v>
      </c>
      <c r="F102" t="s">
        <v>182</v>
      </c>
      <c r="I102" t="s">
        <v>182</v>
      </c>
      <c r="K102" t="s">
        <v>182</v>
      </c>
      <c r="M102" t="s">
        <v>182</v>
      </c>
      <c r="O102" t="s">
        <v>182</v>
      </c>
    </row>
    <row r="104" spans="1:16">
      <c r="E104" s="3">
        <f>SUM(E2:E102)</f>
        <v>48</v>
      </c>
      <c r="G104" s="3">
        <f>SUM(G2:G102)</f>
        <v>8</v>
      </c>
      <c r="J104">
        <f>SUM(J2:J102)</f>
        <v>4</v>
      </c>
      <c r="L104">
        <f>SUM(L2:L102)</f>
        <v>1</v>
      </c>
      <c r="N104">
        <f>SUM(N2:N102)</f>
        <v>1</v>
      </c>
      <c r="P104">
        <f>SUM(P2:P102)</f>
        <v>0</v>
      </c>
    </row>
    <row r="105" spans="1:16">
      <c r="A105" t="s">
        <v>724</v>
      </c>
      <c r="E105" s="3">
        <f>ROUND(E104/102*100,0)</f>
        <v>47</v>
      </c>
      <c r="G105" s="3">
        <f>ROUND(G104/102*100,0)</f>
        <v>8</v>
      </c>
      <c r="J105" s="3">
        <f>ROUND(J104/102*100,0)</f>
        <v>4</v>
      </c>
      <c r="L105" s="3">
        <f>ROUND(L104/102*100,0)</f>
        <v>1</v>
      </c>
      <c r="N105" s="3">
        <f>ROUND(N104/102*100,0)</f>
        <v>1</v>
      </c>
      <c r="P105" s="3">
        <f>ROUND(P104/102*100,0)</f>
        <v>0</v>
      </c>
    </row>
    <row r="106" spans="1:16">
      <c r="A106" t="s">
        <v>725</v>
      </c>
      <c r="E106" s="3">
        <f>100-E105</f>
        <v>53</v>
      </c>
      <c r="G106" s="3">
        <f>100-G105</f>
        <v>92</v>
      </c>
      <c r="J106" s="3">
        <f>100-J105</f>
        <v>96</v>
      </c>
      <c r="L106" s="3">
        <f>100-L105</f>
        <v>99</v>
      </c>
      <c r="N106" s="3">
        <f>100-N105</f>
        <v>99</v>
      </c>
      <c r="P106" s="3">
        <f>100-P105</f>
        <v>100</v>
      </c>
    </row>
    <row r="108" spans="1:16">
      <c r="B108" t="s">
        <v>726</v>
      </c>
      <c r="D108" t="s">
        <v>727</v>
      </c>
    </row>
    <row r="109" spans="1:16">
      <c r="B109">
        <v>1</v>
      </c>
      <c r="C109">
        <f>COUNTIF($C$2:$C$102,"1")</f>
        <v>4</v>
      </c>
      <c r="D109" s="5">
        <f>C109/101*100</f>
        <v>3.9603960396039604</v>
      </c>
    </row>
    <row r="110" spans="1:16">
      <c r="B110" t="s">
        <v>204</v>
      </c>
      <c r="C110">
        <f>COUNTIF($C$2:$C$102,"1a")</f>
        <v>9</v>
      </c>
      <c r="D110" s="5">
        <f t="shared" ref="D110:D121" si="0">C110/101*100</f>
        <v>8.9108910891089099</v>
      </c>
    </row>
    <row r="111" spans="1:16">
      <c r="B111" t="s">
        <v>239</v>
      </c>
      <c r="C111">
        <f>COUNTIF($C$2:$C$102,"3a")</f>
        <v>3</v>
      </c>
      <c r="D111" s="5">
        <f t="shared" si="0"/>
        <v>2.9702970297029703</v>
      </c>
    </row>
    <row r="112" spans="1:16">
      <c r="B112">
        <v>3</v>
      </c>
      <c r="C112">
        <f>COUNTIF($C$2:$C$102,"3")</f>
        <v>9</v>
      </c>
      <c r="D112" s="5">
        <f t="shared" si="0"/>
        <v>8.9108910891089099</v>
      </c>
    </row>
    <row r="113" spans="2:4">
      <c r="B113">
        <v>5</v>
      </c>
      <c r="C113">
        <f>COUNTIF($C$2:$C$102,"5")</f>
        <v>29</v>
      </c>
      <c r="D113" s="5">
        <f t="shared" si="0"/>
        <v>28.71287128712871</v>
      </c>
    </row>
    <row r="114" spans="2:4">
      <c r="B114">
        <v>7</v>
      </c>
      <c r="C114">
        <f>COUNTIF($C$2:$C$102,"7")</f>
        <v>14</v>
      </c>
      <c r="D114" s="5">
        <f t="shared" si="0"/>
        <v>13.861386138613863</v>
      </c>
    </row>
    <row r="115" spans="2:4">
      <c r="B115" t="s">
        <v>438</v>
      </c>
      <c r="C115">
        <f>COUNTIF($C$2:$C$102,"9a")</f>
        <v>0</v>
      </c>
      <c r="D115" s="5">
        <f t="shared" si="0"/>
        <v>0</v>
      </c>
    </row>
    <row r="116" spans="2:4">
      <c r="B116">
        <v>9</v>
      </c>
      <c r="C116">
        <f>COUNTIF($C$2:$C$102,"9")</f>
        <v>20</v>
      </c>
      <c r="D116" s="5">
        <f t="shared" si="0"/>
        <v>19.801980198019802</v>
      </c>
    </row>
    <row r="117" spans="2:4">
      <c r="B117">
        <v>11</v>
      </c>
      <c r="C117">
        <f>COUNTIF($C$2:$C$102,"11")</f>
        <v>5</v>
      </c>
      <c r="D117" s="5">
        <f t="shared" si="0"/>
        <v>4.9504950495049505</v>
      </c>
    </row>
    <row r="118" spans="2:4">
      <c r="B118">
        <v>14</v>
      </c>
      <c r="C118">
        <f>COUNTIF($C$2:$C$102,"14")</f>
        <v>1</v>
      </c>
      <c r="D118" s="5">
        <f t="shared" si="0"/>
        <v>0.99009900990099009</v>
      </c>
    </row>
    <row r="119" spans="2:4">
      <c r="B119">
        <v>15</v>
      </c>
      <c r="C119">
        <f>COUNTIF($C$2:$C$102,"15")</f>
        <v>6</v>
      </c>
      <c r="D119" s="5">
        <f t="shared" si="0"/>
        <v>5.9405940594059405</v>
      </c>
    </row>
    <row r="120" spans="2:4">
      <c r="B120">
        <v>17</v>
      </c>
      <c r="C120">
        <f>COUNTIF($C$2:$C$102,"17")</f>
        <v>0</v>
      </c>
      <c r="D120" s="5">
        <f t="shared" si="0"/>
        <v>0</v>
      </c>
    </row>
    <row r="121" spans="2:4">
      <c r="C121">
        <f>SUM(C109:C120)</f>
        <v>100</v>
      </c>
      <c r="D121" s="5">
        <f t="shared" si="0"/>
        <v>99.009900990099013</v>
      </c>
    </row>
    <row r="122" spans="2:4">
      <c r="B122" t="s">
        <v>728</v>
      </c>
    </row>
  </sheetData>
  <conditionalFormatting sqref="F2:F102">
    <cfRule type="expression" dxfId="0" priority="1">
      <formula>IF(G2:G102, "1")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workbookViewId="0">
      <pane ySplit="1" topLeftCell="A73" activePane="bottomLeft" state="frozen"/>
      <selection pane="bottomLeft" activeCell="A44" sqref="A44"/>
    </sheetView>
  </sheetViews>
  <sheetFormatPr baseColWidth="10" defaultColWidth="11" defaultRowHeight="15" x14ac:dyDescent="0"/>
  <cols>
    <col min="1" max="1" width="19.6640625" customWidth="1"/>
    <col min="2" max="2" width="15.33203125" customWidth="1"/>
    <col min="3" max="3" width="6.5" customWidth="1"/>
    <col min="4" max="4" width="17.83203125" customWidth="1"/>
    <col min="5" max="5" width="6.1640625" customWidth="1"/>
    <col min="7" max="7" width="6.5" customWidth="1"/>
    <col min="8" max="8" width="14.1640625" customWidth="1"/>
    <col min="10" max="10" width="6.1640625" customWidth="1"/>
    <col min="11" max="11" width="19" customWidth="1"/>
    <col min="12" max="12" width="6.83203125" customWidth="1"/>
    <col min="13" max="13" width="18.6640625" customWidth="1"/>
    <col min="14" max="14" width="5.83203125" customWidth="1"/>
    <col min="15" max="15" width="19.33203125" customWidth="1"/>
    <col min="17" max="17" width="26" customWidth="1"/>
  </cols>
  <sheetData>
    <row r="1" spans="1:18" ht="75">
      <c r="A1" s="4" t="s">
        <v>292</v>
      </c>
      <c r="B1" s="4" t="s">
        <v>188</v>
      </c>
      <c r="C1" s="4" t="s">
        <v>293</v>
      </c>
      <c r="D1" s="4" t="s">
        <v>329</v>
      </c>
      <c r="E1" s="4" t="s">
        <v>330</v>
      </c>
      <c r="F1" s="4" t="s">
        <v>354</v>
      </c>
      <c r="G1" s="4" t="s">
        <v>330</v>
      </c>
      <c r="H1" s="4" t="s">
        <v>331</v>
      </c>
      <c r="I1" s="4" t="s">
        <v>355</v>
      </c>
      <c r="J1" s="4" t="s">
        <v>356</v>
      </c>
      <c r="K1" s="4" t="s">
        <v>369</v>
      </c>
      <c r="L1" s="4" t="s">
        <v>356</v>
      </c>
      <c r="M1" s="4" t="s">
        <v>373</v>
      </c>
      <c r="N1" s="4" t="s">
        <v>356</v>
      </c>
      <c r="O1" s="4" t="s">
        <v>374</v>
      </c>
      <c r="P1" s="4" t="s">
        <v>356</v>
      </c>
      <c r="Q1" s="4" t="s">
        <v>807</v>
      </c>
      <c r="R1" s="4" t="s">
        <v>356</v>
      </c>
    </row>
    <row r="2" spans="1:18">
      <c r="A2" t="s">
        <v>434</v>
      </c>
      <c r="B2" t="s">
        <v>376</v>
      </c>
      <c r="C2">
        <v>7</v>
      </c>
      <c r="D2" s="2" t="s">
        <v>602</v>
      </c>
      <c r="E2">
        <v>1</v>
      </c>
      <c r="F2" s="2" t="s">
        <v>735</v>
      </c>
      <c r="G2">
        <v>1</v>
      </c>
      <c r="H2" t="s">
        <v>797</v>
      </c>
      <c r="I2" s="2" t="s">
        <v>735</v>
      </c>
      <c r="J2">
        <v>1</v>
      </c>
      <c r="K2" s="2" t="s">
        <v>735</v>
      </c>
      <c r="L2">
        <v>1</v>
      </c>
      <c r="M2" s="2" t="s">
        <v>735</v>
      </c>
      <c r="N2">
        <v>1</v>
      </c>
      <c r="O2" t="s">
        <v>799</v>
      </c>
      <c r="Q2" t="s">
        <v>799</v>
      </c>
    </row>
    <row r="3" spans="1:18">
      <c r="A3" t="s">
        <v>435</v>
      </c>
      <c r="B3" t="s">
        <v>377</v>
      </c>
      <c r="C3">
        <v>1</v>
      </c>
      <c r="D3" t="s">
        <v>603</v>
      </c>
      <c r="F3" t="s">
        <v>603</v>
      </c>
      <c r="I3" t="s">
        <v>603</v>
      </c>
      <c r="K3" t="s">
        <v>603</v>
      </c>
      <c r="M3" t="s">
        <v>603</v>
      </c>
      <c r="O3" t="s">
        <v>603</v>
      </c>
      <c r="Q3" t="s">
        <v>603</v>
      </c>
    </row>
    <row r="4" spans="1:18">
      <c r="A4" t="s">
        <v>436</v>
      </c>
      <c r="B4" t="s">
        <v>378</v>
      </c>
      <c r="C4">
        <v>7</v>
      </c>
      <c r="D4" s="2" t="s">
        <v>604</v>
      </c>
      <c r="E4">
        <v>1</v>
      </c>
      <c r="F4" t="s">
        <v>736</v>
      </c>
      <c r="I4" t="s">
        <v>736</v>
      </c>
      <c r="K4" t="s">
        <v>736</v>
      </c>
      <c r="M4" t="s">
        <v>736</v>
      </c>
      <c r="O4" t="s">
        <v>736</v>
      </c>
      <c r="Q4" t="s">
        <v>736</v>
      </c>
    </row>
    <row r="5" spans="1:18">
      <c r="A5" t="s">
        <v>437</v>
      </c>
      <c r="B5" t="s">
        <v>379</v>
      </c>
      <c r="C5">
        <v>5</v>
      </c>
      <c r="D5" t="s">
        <v>605</v>
      </c>
      <c r="F5" t="s">
        <v>605</v>
      </c>
      <c r="I5" t="s">
        <v>605</v>
      </c>
      <c r="K5" t="s">
        <v>605</v>
      </c>
      <c r="M5" t="s">
        <v>605</v>
      </c>
      <c r="O5" t="s">
        <v>605</v>
      </c>
      <c r="Q5" t="s">
        <v>605</v>
      </c>
    </row>
    <row r="6" spans="1:18">
      <c r="A6" t="s">
        <v>439</v>
      </c>
      <c r="B6" t="s">
        <v>380</v>
      </c>
      <c r="C6">
        <v>5</v>
      </c>
      <c r="D6" t="s">
        <v>606</v>
      </c>
      <c r="F6" t="s">
        <v>606</v>
      </c>
      <c r="I6" t="s">
        <v>606</v>
      </c>
      <c r="K6" t="s">
        <v>606</v>
      </c>
      <c r="M6" t="s">
        <v>606</v>
      </c>
      <c r="O6" t="s">
        <v>606</v>
      </c>
      <c r="Q6" t="s">
        <v>606</v>
      </c>
    </row>
    <row r="7" spans="1:18">
      <c r="A7" t="s">
        <v>440</v>
      </c>
      <c r="B7" t="s">
        <v>381</v>
      </c>
      <c r="C7">
        <v>7</v>
      </c>
      <c r="D7" s="2" t="s">
        <v>607</v>
      </c>
      <c r="E7">
        <v>1</v>
      </c>
      <c r="F7" t="s">
        <v>737</v>
      </c>
      <c r="I7" t="s">
        <v>737</v>
      </c>
      <c r="K7" t="s">
        <v>737</v>
      </c>
      <c r="M7" t="s">
        <v>737</v>
      </c>
      <c r="O7" t="s">
        <v>737</v>
      </c>
      <c r="Q7" t="s">
        <v>737</v>
      </c>
    </row>
    <row r="8" spans="1:18">
      <c r="A8" t="s">
        <v>441</v>
      </c>
      <c r="B8" t="s">
        <v>382</v>
      </c>
      <c r="C8">
        <v>7</v>
      </c>
      <c r="D8" s="2" t="s">
        <v>608</v>
      </c>
      <c r="E8">
        <v>1</v>
      </c>
      <c r="F8" s="2" t="s">
        <v>738</v>
      </c>
      <c r="G8">
        <v>1</v>
      </c>
      <c r="H8" t="s">
        <v>792</v>
      </c>
      <c r="I8" s="2" t="s">
        <v>738</v>
      </c>
      <c r="J8">
        <v>1</v>
      </c>
      <c r="K8" s="2" t="s">
        <v>738</v>
      </c>
      <c r="L8">
        <v>1</v>
      </c>
      <c r="M8" s="2" t="s">
        <v>738</v>
      </c>
      <c r="N8">
        <v>1</v>
      </c>
      <c r="O8" s="2" t="s">
        <v>738</v>
      </c>
      <c r="P8">
        <v>1</v>
      </c>
      <c r="Q8" s="2" t="s">
        <v>738</v>
      </c>
      <c r="R8">
        <v>1</v>
      </c>
    </row>
    <row r="9" spans="1:18">
      <c r="A9" t="s">
        <v>442</v>
      </c>
      <c r="B9" t="s">
        <v>383</v>
      </c>
      <c r="C9">
        <v>7</v>
      </c>
      <c r="D9" s="2" t="s">
        <v>609</v>
      </c>
      <c r="E9">
        <v>1</v>
      </c>
      <c r="F9" t="s">
        <v>739</v>
      </c>
      <c r="I9" t="s">
        <v>739</v>
      </c>
      <c r="K9" t="s">
        <v>739</v>
      </c>
      <c r="M9" t="s">
        <v>739</v>
      </c>
      <c r="O9" t="s">
        <v>739</v>
      </c>
      <c r="Q9" t="s">
        <v>739</v>
      </c>
    </row>
    <row r="10" spans="1:18">
      <c r="A10" t="s">
        <v>443</v>
      </c>
      <c r="B10" t="s">
        <v>384</v>
      </c>
      <c r="C10">
        <v>14</v>
      </c>
      <c r="D10" s="2" t="s">
        <v>610</v>
      </c>
      <c r="E10">
        <v>1</v>
      </c>
      <c r="F10" t="s">
        <v>384</v>
      </c>
      <c r="I10" t="s">
        <v>384</v>
      </c>
      <c r="K10" t="s">
        <v>384</v>
      </c>
      <c r="M10" t="s">
        <v>384</v>
      </c>
      <c r="O10" t="s">
        <v>384</v>
      </c>
      <c r="Q10" t="s">
        <v>384</v>
      </c>
    </row>
    <row r="11" spans="1:18">
      <c r="A11" t="s">
        <v>445</v>
      </c>
      <c r="B11" t="s">
        <v>385</v>
      </c>
      <c r="C11">
        <v>9</v>
      </c>
      <c r="D11" t="s">
        <v>611</v>
      </c>
      <c r="F11" t="s">
        <v>611</v>
      </c>
      <c r="I11" t="s">
        <v>611</v>
      </c>
      <c r="K11" t="s">
        <v>611</v>
      </c>
      <c r="M11" t="s">
        <v>611</v>
      </c>
      <c r="O11" t="s">
        <v>611</v>
      </c>
      <c r="Q11" t="s">
        <v>611</v>
      </c>
    </row>
    <row r="12" spans="1:18">
      <c r="A12" t="s">
        <v>446</v>
      </c>
      <c r="B12" t="s">
        <v>386</v>
      </c>
      <c r="C12">
        <v>7</v>
      </c>
      <c r="D12" s="2" t="s">
        <v>612</v>
      </c>
      <c r="E12">
        <v>1</v>
      </c>
      <c r="F12" t="s">
        <v>740</v>
      </c>
      <c r="I12" t="s">
        <v>740</v>
      </c>
      <c r="K12" t="s">
        <v>740</v>
      </c>
      <c r="M12" t="s">
        <v>740</v>
      </c>
      <c r="O12" t="s">
        <v>740</v>
      </c>
      <c r="Q12" t="s">
        <v>740</v>
      </c>
    </row>
    <row r="13" spans="1:18">
      <c r="A13" t="s">
        <v>447</v>
      </c>
      <c r="B13" t="s">
        <v>387</v>
      </c>
      <c r="C13">
        <v>7</v>
      </c>
      <c r="D13" s="2" t="s">
        <v>613</v>
      </c>
      <c r="E13">
        <v>1</v>
      </c>
      <c r="F13" s="2" t="s">
        <v>741</v>
      </c>
      <c r="G13">
        <v>1</v>
      </c>
      <c r="H13" t="s">
        <v>797</v>
      </c>
      <c r="I13" s="2" t="s">
        <v>741</v>
      </c>
      <c r="J13">
        <v>1</v>
      </c>
      <c r="K13" s="2" t="s">
        <v>741</v>
      </c>
      <c r="L13">
        <v>1</v>
      </c>
      <c r="M13" s="2" t="s">
        <v>741</v>
      </c>
      <c r="N13">
        <v>1</v>
      </c>
      <c r="O13" t="s">
        <v>800</v>
      </c>
      <c r="Q13" t="s">
        <v>800</v>
      </c>
    </row>
    <row r="14" spans="1:18">
      <c r="A14" t="s">
        <v>510</v>
      </c>
      <c r="B14" t="s">
        <v>509</v>
      </c>
      <c r="C14">
        <v>7</v>
      </c>
      <c r="D14" s="2" t="s">
        <v>614</v>
      </c>
      <c r="E14">
        <v>1</v>
      </c>
      <c r="F14" s="2" t="s">
        <v>742</v>
      </c>
      <c r="G14">
        <v>1</v>
      </c>
      <c r="H14" t="s">
        <v>797</v>
      </c>
      <c r="I14" s="2" t="s">
        <v>742</v>
      </c>
      <c r="J14">
        <v>1</v>
      </c>
      <c r="K14" s="2" t="s">
        <v>742</v>
      </c>
      <c r="L14">
        <v>1</v>
      </c>
      <c r="M14" s="2" t="s">
        <v>742</v>
      </c>
      <c r="N14">
        <v>1</v>
      </c>
      <c r="O14" t="s">
        <v>801</v>
      </c>
      <c r="Q14" t="s">
        <v>801</v>
      </c>
    </row>
    <row r="15" spans="1:18">
      <c r="A15" t="s">
        <v>448</v>
      </c>
      <c r="B15" t="s">
        <v>388</v>
      </c>
      <c r="C15">
        <v>3</v>
      </c>
      <c r="D15" s="2" t="s">
        <v>615</v>
      </c>
      <c r="E15">
        <v>1</v>
      </c>
      <c r="F15" t="s">
        <v>743</v>
      </c>
      <c r="I15" t="s">
        <v>743</v>
      </c>
      <c r="K15" t="s">
        <v>743</v>
      </c>
      <c r="M15" t="s">
        <v>743</v>
      </c>
      <c r="O15" t="s">
        <v>743</v>
      </c>
      <c r="Q15" t="s">
        <v>743</v>
      </c>
    </row>
    <row r="16" spans="1:18">
      <c r="A16" t="s">
        <v>449</v>
      </c>
      <c r="B16" t="s">
        <v>389</v>
      </c>
      <c r="C16">
        <v>9</v>
      </c>
      <c r="D16" t="s">
        <v>616</v>
      </c>
      <c r="F16" t="s">
        <v>616</v>
      </c>
      <c r="I16" t="s">
        <v>616</v>
      </c>
      <c r="K16" t="s">
        <v>616</v>
      </c>
      <c r="M16" t="s">
        <v>616</v>
      </c>
      <c r="O16" t="s">
        <v>616</v>
      </c>
      <c r="Q16" t="s">
        <v>616</v>
      </c>
    </row>
    <row r="17" spans="1:18">
      <c r="A17" t="s">
        <v>450</v>
      </c>
      <c r="B17" t="s">
        <v>390</v>
      </c>
      <c r="C17">
        <v>9</v>
      </c>
      <c r="D17" t="s">
        <v>617</v>
      </c>
      <c r="F17" t="s">
        <v>617</v>
      </c>
      <c r="I17" t="s">
        <v>617</v>
      </c>
      <c r="K17" t="s">
        <v>617</v>
      </c>
      <c r="M17" t="s">
        <v>617</v>
      </c>
      <c r="O17" t="s">
        <v>617</v>
      </c>
      <c r="Q17" t="s">
        <v>617</v>
      </c>
    </row>
    <row r="18" spans="1:18">
      <c r="A18" t="s">
        <v>451</v>
      </c>
      <c r="B18" t="s">
        <v>391</v>
      </c>
      <c r="C18">
        <v>3</v>
      </c>
      <c r="D18" s="2" t="s">
        <v>618</v>
      </c>
      <c r="E18">
        <v>1</v>
      </c>
      <c r="F18" t="s">
        <v>744</v>
      </c>
      <c r="I18" t="s">
        <v>744</v>
      </c>
      <c r="K18" t="s">
        <v>744</v>
      </c>
      <c r="M18" t="s">
        <v>744</v>
      </c>
      <c r="O18" t="s">
        <v>744</v>
      </c>
      <c r="Q18" t="s">
        <v>744</v>
      </c>
    </row>
    <row r="19" spans="1:18">
      <c r="A19" t="s">
        <v>452</v>
      </c>
      <c r="B19" t="s">
        <v>392</v>
      </c>
      <c r="C19">
        <v>7</v>
      </c>
      <c r="D19" s="2" t="s">
        <v>619</v>
      </c>
      <c r="E19">
        <v>1</v>
      </c>
      <c r="F19" t="s">
        <v>745</v>
      </c>
      <c r="I19" t="s">
        <v>745</v>
      </c>
      <c r="K19" t="s">
        <v>745</v>
      </c>
      <c r="M19" t="s">
        <v>745</v>
      </c>
      <c r="O19" t="s">
        <v>745</v>
      </c>
      <c r="Q19" t="s">
        <v>745</v>
      </c>
    </row>
    <row r="20" spans="1:18">
      <c r="A20" t="s">
        <v>453</v>
      </c>
      <c r="B20" t="s">
        <v>393</v>
      </c>
      <c r="C20">
        <v>5</v>
      </c>
      <c r="D20" s="2" t="s">
        <v>620</v>
      </c>
      <c r="E20">
        <v>1</v>
      </c>
      <c r="F20" s="2" t="s">
        <v>620</v>
      </c>
      <c r="G20">
        <v>1</v>
      </c>
      <c r="H20" t="s">
        <v>793</v>
      </c>
      <c r="I20" s="2" t="s">
        <v>620</v>
      </c>
      <c r="J20">
        <v>1</v>
      </c>
      <c r="K20" t="s">
        <v>393</v>
      </c>
      <c r="M20" t="s">
        <v>393</v>
      </c>
      <c r="O20" t="s">
        <v>393</v>
      </c>
      <c r="Q20" t="s">
        <v>393</v>
      </c>
    </row>
    <row r="21" spans="1:18">
      <c r="A21" t="s">
        <v>454</v>
      </c>
      <c r="B21" t="s">
        <v>394</v>
      </c>
      <c r="C21">
        <v>9</v>
      </c>
      <c r="D21" t="s">
        <v>621</v>
      </c>
      <c r="F21" t="s">
        <v>621</v>
      </c>
      <c r="I21" t="s">
        <v>621</v>
      </c>
      <c r="K21" t="s">
        <v>621</v>
      </c>
      <c r="M21" t="s">
        <v>621</v>
      </c>
      <c r="O21" t="s">
        <v>621</v>
      </c>
      <c r="Q21" t="s">
        <v>621</v>
      </c>
    </row>
    <row r="22" spans="1:18">
      <c r="A22" t="s">
        <v>455</v>
      </c>
      <c r="B22" t="s">
        <v>395</v>
      </c>
      <c r="C22">
        <v>7</v>
      </c>
      <c r="D22" s="2" t="s">
        <v>622</v>
      </c>
      <c r="E22">
        <v>1</v>
      </c>
      <c r="F22" s="2" t="s">
        <v>746</v>
      </c>
      <c r="G22">
        <v>1</v>
      </c>
      <c r="H22" t="s">
        <v>794</v>
      </c>
      <c r="I22" s="2" t="s">
        <v>746</v>
      </c>
      <c r="J22">
        <v>1</v>
      </c>
      <c r="K22" t="s">
        <v>395</v>
      </c>
      <c r="M22" t="s">
        <v>395</v>
      </c>
      <c r="O22" t="s">
        <v>395</v>
      </c>
      <c r="Q22" t="s">
        <v>395</v>
      </c>
    </row>
    <row r="23" spans="1:18">
      <c r="A23" t="s">
        <v>456</v>
      </c>
      <c r="B23" t="s">
        <v>396</v>
      </c>
      <c r="C23">
        <v>5</v>
      </c>
      <c r="D23" t="s">
        <v>623</v>
      </c>
      <c r="F23" t="s">
        <v>623</v>
      </c>
      <c r="I23" t="s">
        <v>623</v>
      </c>
      <c r="K23" t="s">
        <v>623</v>
      </c>
      <c r="M23" t="s">
        <v>623</v>
      </c>
      <c r="O23" t="s">
        <v>623</v>
      </c>
      <c r="Q23" t="s">
        <v>623</v>
      </c>
    </row>
    <row r="24" spans="1:18">
      <c r="A24" t="s">
        <v>205</v>
      </c>
      <c r="B24" t="s">
        <v>15</v>
      </c>
      <c r="C24">
        <v>9</v>
      </c>
      <c r="D24" t="s">
        <v>109</v>
      </c>
      <c r="F24" t="s">
        <v>109</v>
      </c>
      <c r="I24" t="s">
        <v>109</v>
      </c>
      <c r="K24" t="s">
        <v>109</v>
      </c>
      <c r="M24" t="s">
        <v>109</v>
      </c>
      <c r="O24" t="s">
        <v>109</v>
      </c>
      <c r="Q24" t="s">
        <v>109</v>
      </c>
    </row>
    <row r="25" spans="1:18">
      <c r="A25" t="s">
        <v>457</v>
      </c>
      <c r="B25" t="s">
        <v>397</v>
      </c>
      <c r="C25">
        <v>11</v>
      </c>
      <c r="D25" s="2" t="s">
        <v>624</v>
      </c>
      <c r="E25">
        <v>1</v>
      </c>
      <c r="F25" s="2" t="s">
        <v>747</v>
      </c>
      <c r="G25">
        <v>1</v>
      </c>
      <c r="H25" t="s">
        <v>734</v>
      </c>
      <c r="I25" s="2" t="s">
        <v>747</v>
      </c>
      <c r="J25">
        <v>1</v>
      </c>
      <c r="K25" s="2" t="s">
        <v>747</v>
      </c>
      <c r="L25">
        <v>1</v>
      </c>
      <c r="M25" s="2" t="s">
        <v>747</v>
      </c>
      <c r="N25">
        <v>1</v>
      </c>
      <c r="O25" s="2" t="s">
        <v>747</v>
      </c>
      <c r="P25">
        <v>1</v>
      </c>
      <c r="Q25" s="2" t="s">
        <v>747</v>
      </c>
      <c r="R25">
        <v>1</v>
      </c>
    </row>
    <row r="26" spans="1:18">
      <c r="A26" t="s">
        <v>458</v>
      </c>
      <c r="B26" t="s">
        <v>398</v>
      </c>
      <c r="C26">
        <v>9</v>
      </c>
      <c r="D26" t="s">
        <v>625</v>
      </c>
      <c r="F26" t="s">
        <v>625</v>
      </c>
      <c r="I26" t="s">
        <v>625</v>
      </c>
      <c r="K26" t="s">
        <v>625</v>
      </c>
      <c r="M26" t="s">
        <v>625</v>
      </c>
      <c r="O26" t="s">
        <v>625</v>
      </c>
      <c r="Q26" t="s">
        <v>625</v>
      </c>
    </row>
    <row r="27" spans="1:18">
      <c r="A27" t="s">
        <v>459</v>
      </c>
      <c r="B27" t="s">
        <v>399</v>
      </c>
      <c r="C27">
        <v>5</v>
      </c>
      <c r="D27" t="s">
        <v>626</v>
      </c>
      <c r="F27" t="s">
        <v>626</v>
      </c>
      <c r="I27" t="s">
        <v>626</v>
      </c>
      <c r="K27" t="s">
        <v>626</v>
      </c>
      <c r="M27" t="s">
        <v>626</v>
      </c>
      <c r="O27" t="s">
        <v>626</v>
      </c>
      <c r="Q27" t="s">
        <v>626</v>
      </c>
    </row>
    <row r="28" spans="1:18">
      <c r="A28" t="s">
        <v>460</v>
      </c>
      <c r="B28" t="s">
        <v>400</v>
      </c>
      <c r="C28">
        <v>5</v>
      </c>
      <c r="D28" t="s">
        <v>627</v>
      </c>
      <c r="F28" t="s">
        <v>627</v>
      </c>
      <c r="I28" t="s">
        <v>627</v>
      </c>
      <c r="K28" t="s">
        <v>627</v>
      </c>
      <c r="M28" t="s">
        <v>627</v>
      </c>
      <c r="O28" t="s">
        <v>627</v>
      </c>
      <c r="Q28" t="s">
        <v>627</v>
      </c>
    </row>
    <row r="29" spans="1:18">
      <c r="A29" t="s">
        <v>219</v>
      </c>
      <c r="B29" t="s">
        <v>401</v>
      </c>
      <c r="C29">
        <v>5</v>
      </c>
      <c r="D29" t="s">
        <v>628</v>
      </c>
      <c r="F29" t="s">
        <v>628</v>
      </c>
      <c r="I29" t="s">
        <v>628</v>
      </c>
      <c r="K29" t="s">
        <v>628</v>
      </c>
      <c r="M29" t="s">
        <v>628</v>
      </c>
      <c r="O29" t="s">
        <v>628</v>
      </c>
      <c r="Q29" t="s">
        <v>628</v>
      </c>
    </row>
    <row r="30" spans="1:18">
      <c r="A30" t="s">
        <v>461</v>
      </c>
      <c r="B30" t="s">
        <v>402</v>
      </c>
      <c r="C30">
        <v>3</v>
      </c>
      <c r="D30" s="2" t="s">
        <v>629</v>
      </c>
      <c r="E30">
        <v>1</v>
      </c>
      <c r="F30" s="2" t="s">
        <v>748</v>
      </c>
      <c r="G30">
        <v>1</v>
      </c>
      <c r="H30" t="s">
        <v>794</v>
      </c>
      <c r="I30" s="2" t="s">
        <v>748</v>
      </c>
      <c r="J30">
        <v>1</v>
      </c>
      <c r="K30" t="s">
        <v>402</v>
      </c>
      <c r="M30" t="s">
        <v>402</v>
      </c>
      <c r="O30" t="s">
        <v>402</v>
      </c>
      <c r="Q30" t="s">
        <v>402</v>
      </c>
    </row>
    <row r="31" spans="1:18">
      <c r="A31" t="s">
        <v>462</v>
      </c>
      <c r="B31" t="s">
        <v>403</v>
      </c>
      <c r="C31">
        <v>7</v>
      </c>
      <c r="D31" s="2" t="s">
        <v>630</v>
      </c>
      <c r="E31">
        <v>1</v>
      </c>
      <c r="F31" s="2" t="s">
        <v>749</v>
      </c>
      <c r="G31">
        <v>1</v>
      </c>
      <c r="H31" t="s">
        <v>795</v>
      </c>
      <c r="I31" s="2" t="s">
        <v>749</v>
      </c>
      <c r="J31">
        <v>1</v>
      </c>
      <c r="K31" t="s">
        <v>403</v>
      </c>
      <c r="M31" t="s">
        <v>403</v>
      </c>
      <c r="O31" t="s">
        <v>403</v>
      </c>
      <c r="Q31" t="s">
        <v>403</v>
      </c>
    </row>
    <row r="32" spans="1:18">
      <c r="A32" t="s">
        <v>463</v>
      </c>
      <c r="B32" t="s">
        <v>404</v>
      </c>
      <c r="C32" t="s">
        <v>204</v>
      </c>
      <c r="D32" s="2" t="s">
        <v>631</v>
      </c>
      <c r="E32">
        <v>1</v>
      </c>
      <c r="F32" t="s">
        <v>750</v>
      </c>
      <c r="I32" t="s">
        <v>750</v>
      </c>
      <c r="K32" t="s">
        <v>750</v>
      </c>
      <c r="M32" t="s">
        <v>750</v>
      </c>
      <c r="O32" t="s">
        <v>802</v>
      </c>
      <c r="Q32" t="s">
        <v>802</v>
      </c>
    </row>
    <row r="33" spans="1:18">
      <c r="A33" t="s">
        <v>464</v>
      </c>
      <c r="B33" t="s">
        <v>405</v>
      </c>
      <c r="C33" t="s">
        <v>204</v>
      </c>
      <c r="D33" s="2" t="s">
        <v>632</v>
      </c>
      <c r="E33">
        <v>1</v>
      </c>
      <c r="F33" t="s">
        <v>751</v>
      </c>
      <c r="H33" t="s">
        <v>787</v>
      </c>
      <c r="I33" t="s">
        <v>751</v>
      </c>
      <c r="K33" t="s">
        <v>751</v>
      </c>
      <c r="M33" t="s">
        <v>751</v>
      </c>
      <c r="O33" t="s">
        <v>803</v>
      </c>
      <c r="Q33" t="s">
        <v>803</v>
      </c>
    </row>
    <row r="34" spans="1:18">
      <c r="A34" t="s">
        <v>465</v>
      </c>
      <c r="B34" t="s">
        <v>406</v>
      </c>
      <c r="C34">
        <v>9</v>
      </c>
      <c r="D34" t="s">
        <v>633</v>
      </c>
      <c r="F34" t="s">
        <v>633</v>
      </c>
      <c r="I34" t="s">
        <v>633</v>
      </c>
      <c r="K34" t="s">
        <v>633</v>
      </c>
      <c r="M34" t="s">
        <v>633</v>
      </c>
      <c r="O34" t="s">
        <v>633</v>
      </c>
      <c r="Q34" t="s">
        <v>633</v>
      </c>
    </row>
    <row r="35" spans="1:18">
      <c r="A35" t="s">
        <v>466</v>
      </c>
      <c r="B35" t="s">
        <v>407</v>
      </c>
      <c r="C35">
        <v>9</v>
      </c>
      <c r="D35" t="s">
        <v>634</v>
      </c>
      <c r="F35" t="s">
        <v>634</v>
      </c>
      <c r="I35" t="s">
        <v>634</v>
      </c>
      <c r="K35" t="s">
        <v>634</v>
      </c>
      <c r="M35" t="s">
        <v>634</v>
      </c>
      <c r="O35" t="s">
        <v>634</v>
      </c>
      <c r="Q35" t="s">
        <v>634</v>
      </c>
    </row>
    <row r="36" spans="1:18">
      <c r="A36" t="s">
        <v>467</v>
      </c>
      <c r="B36" t="s">
        <v>408</v>
      </c>
      <c r="C36">
        <v>9</v>
      </c>
      <c r="D36" s="2" t="s">
        <v>635</v>
      </c>
      <c r="E36">
        <v>1</v>
      </c>
      <c r="F36" s="2" t="s">
        <v>635</v>
      </c>
      <c r="G36">
        <v>1</v>
      </c>
      <c r="H36" t="s">
        <v>794</v>
      </c>
      <c r="I36" s="2" t="s">
        <v>635</v>
      </c>
      <c r="J36">
        <v>1</v>
      </c>
      <c r="K36" t="s">
        <v>408</v>
      </c>
      <c r="M36" t="s">
        <v>408</v>
      </c>
      <c r="O36" t="s">
        <v>408</v>
      </c>
      <c r="Q36" t="s">
        <v>408</v>
      </c>
    </row>
    <row r="37" spans="1:18">
      <c r="A37" t="s">
        <v>468</v>
      </c>
      <c r="B37" t="s">
        <v>409</v>
      </c>
      <c r="C37">
        <v>9</v>
      </c>
      <c r="D37" t="s">
        <v>636</v>
      </c>
      <c r="F37" t="s">
        <v>636</v>
      </c>
      <c r="I37" t="s">
        <v>636</v>
      </c>
      <c r="K37" t="s">
        <v>636</v>
      </c>
      <c r="M37" t="s">
        <v>636</v>
      </c>
      <c r="O37" t="s">
        <v>636</v>
      </c>
      <c r="Q37" t="s">
        <v>636</v>
      </c>
    </row>
    <row r="38" spans="1:18">
      <c r="A38" t="s">
        <v>469</v>
      </c>
      <c r="B38" t="s">
        <v>410</v>
      </c>
      <c r="C38">
        <v>9</v>
      </c>
      <c r="D38" t="s">
        <v>637</v>
      </c>
      <c r="F38" t="s">
        <v>637</v>
      </c>
      <c r="I38" t="s">
        <v>637</v>
      </c>
      <c r="K38" t="s">
        <v>637</v>
      </c>
      <c r="M38" t="s">
        <v>637</v>
      </c>
      <c r="O38" t="s">
        <v>637</v>
      </c>
      <c r="Q38" t="s">
        <v>637</v>
      </c>
    </row>
    <row r="39" spans="1:18">
      <c r="A39" t="s">
        <v>796</v>
      </c>
      <c r="B39" t="s">
        <v>411</v>
      </c>
      <c r="C39">
        <v>6</v>
      </c>
      <c r="D39" s="2" t="s">
        <v>638</v>
      </c>
      <c r="E39">
        <v>1</v>
      </c>
      <c r="F39" s="2" t="s">
        <v>752</v>
      </c>
      <c r="G39">
        <v>1</v>
      </c>
      <c r="H39" t="s">
        <v>733</v>
      </c>
      <c r="I39" s="2" t="s">
        <v>752</v>
      </c>
      <c r="J39">
        <v>1</v>
      </c>
      <c r="K39" s="2" t="s">
        <v>752</v>
      </c>
      <c r="L39">
        <v>1</v>
      </c>
      <c r="M39" s="2" t="s">
        <v>752</v>
      </c>
      <c r="N39">
        <v>1</v>
      </c>
      <c r="O39" s="2" t="s">
        <v>752</v>
      </c>
      <c r="P39">
        <v>1</v>
      </c>
      <c r="Q39" t="s">
        <v>411</v>
      </c>
    </row>
    <row r="40" spans="1:18">
      <c r="A40" t="s">
        <v>470</v>
      </c>
      <c r="B40" t="s">
        <v>412</v>
      </c>
      <c r="C40">
        <v>9</v>
      </c>
      <c r="D40" t="s">
        <v>639</v>
      </c>
      <c r="F40" t="s">
        <v>639</v>
      </c>
      <c r="I40" t="s">
        <v>639</v>
      </c>
      <c r="K40" t="s">
        <v>639</v>
      </c>
      <c r="M40" t="s">
        <v>639</v>
      </c>
      <c r="O40" t="s">
        <v>639</v>
      </c>
      <c r="Q40" t="s">
        <v>639</v>
      </c>
    </row>
    <row r="41" spans="1:18">
      <c r="A41" t="s">
        <v>471</v>
      </c>
      <c r="B41" t="s">
        <v>413</v>
      </c>
      <c r="C41">
        <v>7</v>
      </c>
      <c r="D41" s="2" t="s">
        <v>640</v>
      </c>
      <c r="E41">
        <v>1</v>
      </c>
      <c r="F41" s="2" t="s">
        <v>98</v>
      </c>
      <c r="G41">
        <v>1</v>
      </c>
      <c r="H41" t="s">
        <v>794</v>
      </c>
      <c r="I41" s="2" t="s">
        <v>98</v>
      </c>
      <c r="J41">
        <v>1</v>
      </c>
      <c r="K41" t="s">
        <v>413</v>
      </c>
      <c r="M41" t="s">
        <v>413</v>
      </c>
      <c r="O41" t="s">
        <v>413</v>
      </c>
      <c r="Q41" t="s">
        <v>413</v>
      </c>
    </row>
    <row r="42" spans="1:18">
      <c r="A42" t="s">
        <v>223</v>
      </c>
      <c r="B42" t="s">
        <v>414</v>
      </c>
      <c r="C42">
        <v>1</v>
      </c>
      <c r="D42" s="2" t="s">
        <v>641</v>
      </c>
      <c r="E42">
        <v>1</v>
      </c>
      <c r="F42" s="2" t="s">
        <v>641</v>
      </c>
      <c r="G42">
        <v>1</v>
      </c>
      <c r="H42" t="s">
        <v>797</v>
      </c>
      <c r="I42" s="2" t="s">
        <v>641</v>
      </c>
      <c r="J42">
        <v>1</v>
      </c>
      <c r="K42" s="2" t="s">
        <v>641</v>
      </c>
      <c r="L42">
        <v>1</v>
      </c>
      <c r="M42" s="2" t="s">
        <v>641</v>
      </c>
      <c r="N42">
        <v>1</v>
      </c>
      <c r="O42" t="s">
        <v>806</v>
      </c>
      <c r="Q42" t="s">
        <v>806</v>
      </c>
    </row>
    <row r="43" spans="1:18">
      <c r="A43" t="s">
        <v>472</v>
      </c>
      <c r="B43" t="s">
        <v>415</v>
      </c>
      <c r="C43">
        <v>1</v>
      </c>
      <c r="D43" t="s">
        <v>642</v>
      </c>
      <c r="F43" t="s">
        <v>642</v>
      </c>
      <c r="I43" t="s">
        <v>642</v>
      </c>
      <c r="K43" t="s">
        <v>642</v>
      </c>
      <c r="M43" t="s">
        <v>642</v>
      </c>
      <c r="O43" t="s">
        <v>642</v>
      </c>
      <c r="Q43" t="s">
        <v>642</v>
      </c>
    </row>
    <row r="44" spans="1:18">
      <c r="A44" t="s">
        <v>473</v>
      </c>
      <c r="B44" t="s">
        <v>416</v>
      </c>
      <c r="C44">
        <v>7</v>
      </c>
      <c r="D44" s="2" t="s">
        <v>643</v>
      </c>
      <c r="E44">
        <v>1</v>
      </c>
      <c r="F44" t="s">
        <v>753</v>
      </c>
      <c r="I44" t="s">
        <v>753</v>
      </c>
      <c r="K44" t="s">
        <v>753</v>
      </c>
      <c r="M44" t="s">
        <v>753</v>
      </c>
      <c r="O44" t="s">
        <v>753</v>
      </c>
      <c r="Q44" t="s">
        <v>753</v>
      </c>
    </row>
    <row r="45" spans="1:18">
      <c r="A45" t="s">
        <v>474</v>
      </c>
      <c r="B45" t="s">
        <v>417</v>
      </c>
      <c r="C45">
        <v>11</v>
      </c>
      <c r="D45" s="2" t="s">
        <v>644</v>
      </c>
      <c r="E45">
        <v>1</v>
      </c>
      <c r="F45" s="2" t="s">
        <v>754</v>
      </c>
      <c r="G45">
        <v>1</v>
      </c>
      <c r="H45" s="6" t="s">
        <v>788</v>
      </c>
      <c r="I45" s="2" t="s">
        <v>754</v>
      </c>
      <c r="J45">
        <v>1</v>
      </c>
      <c r="K45" s="2" t="s">
        <v>754</v>
      </c>
      <c r="L45">
        <v>1</v>
      </c>
      <c r="M45" s="2" t="s">
        <v>754</v>
      </c>
      <c r="N45">
        <v>1</v>
      </c>
      <c r="O45" s="2" t="s">
        <v>754</v>
      </c>
      <c r="P45">
        <v>1</v>
      </c>
      <c r="Q45" s="2" t="s">
        <v>754</v>
      </c>
      <c r="R45">
        <v>1</v>
      </c>
    </row>
    <row r="46" spans="1:18">
      <c r="A46" t="s">
        <v>475</v>
      </c>
      <c r="B46" t="s">
        <v>418</v>
      </c>
      <c r="C46">
        <v>5</v>
      </c>
      <c r="D46" t="s">
        <v>645</v>
      </c>
      <c r="F46" t="s">
        <v>645</v>
      </c>
      <c r="I46" t="s">
        <v>645</v>
      </c>
      <c r="K46" t="s">
        <v>645</v>
      </c>
      <c r="M46" t="s">
        <v>645</v>
      </c>
      <c r="O46" t="s">
        <v>645</v>
      </c>
      <c r="Q46" t="s">
        <v>645</v>
      </c>
    </row>
    <row r="47" spans="1:18">
      <c r="A47" t="s">
        <v>476</v>
      </c>
      <c r="B47" t="s">
        <v>419</v>
      </c>
      <c r="C47">
        <v>5</v>
      </c>
      <c r="D47" t="s">
        <v>646</v>
      </c>
      <c r="F47" t="s">
        <v>646</v>
      </c>
      <c r="I47" t="s">
        <v>646</v>
      </c>
      <c r="K47" t="s">
        <v>646</v>
      </c>
      <c r="M47" t="s">
        <v>646</v>
      </c>
      <c r="O47" t="s">
        <v>646</v>
      </c>
      <c r="Q47" t="s">
        <v>646</v>
      </c>
    </row>
    <row r="48" spans="1:18">
      <c r="A48" t="s">
        <v>477</v>
      </c>
      <c r="B48" t="s">
        <v>420</v>
      </c>
      <c r="C48">
        <v>5</v>
      </c>
      <c r="D48" t="s">
        <v>647</v>
      </c>
      <c r="F48" t="s">
        <v>647</v>
      </c>
      <c r="I48" t="s">
        <v>647</v>
      </c>
      <c r="K48" t="s">
        <v>647</v>
      </c>
      <c r="M48" t="s">
        <v>647</v>
      </c>
      <c r="O48" t="s">
        <v>647</v>
      </c>
      <c r="Q48" t="s">
        <v>647</v>
      </c>
    </row>
    <row r="49" spans="1:18">
      <c r="A49" t="s">
        <v>478</v>
      </c>
      <c r="B49" t="s">
        <v>421</v>
      </c>
      <c r="C49" t="s">
        <v>239</v>
      </c>
      <c r="D49" t="s">
        <v>648</v>
      </c>
      <c r="F49" t="s">
        <v>648</v>
      </c>
      <c r="I49" t="s">
        <v>648</v>
      </c>
      <c r="K49" t="s">
        <v>648</v>
      </c>
      <c r="M49" t="s">
        <v>648</v>
      </c>
      <c r="O49" t="s">
        <v>648</v>
      </c>
      <c r="Q49" t="s">
        <v>648</v>
      </c>
    </row>
    <row r="50" spans="1:18">
      <c r="A50" t="s">
        <v>479</v>
      </c>
      <c r="B50" t="s">
        <v>422</v>
      </c>
      <c r="C50">
        <v>5</v>
      </c>
      <c r="D50" t="s">
        <v>649</v>
      </c>
      <c r="F50" t="s">
        <v>649</v>
      </c>
      <c r="I50" t="s">
        <v>649</v>
      </c>
      <c r="K50" t="s">
        <v>649</v>
      </c>
      <c r="M50" t="s">
        <v>649</v>
      </c>
      <c r="O50" t="s">
        <v>649</v>
      </c>
      <c r="Q50" t="s">
        <v>649</v>
      </c>
    </row>
    <row r="51" spans="1:18">
      <c r="A51" t="s">
        <v>480</v>
      </c>
      <c r="B51" t="s">
        <v>423</v>
      </c>
      <c r="C51">
        <v>7</v>
      </c>
      <c r="D51" s="2" t="s">
        <v>650</v>
      </c>
      <c r="E51">
        <v>1</v>
      </c>
      <c r="F51" t="s">
        <v>755</v>
      </c>
      <c r="I51" t="s">
        <v>755</v>
      </c>
      <c r="K51" t="s">
        <v>755</v>
      </c>
      <c r="M51" t="s">
        <v>755</v>
      </c>
      <c r="O51" t="s">
        <v>755</v>
      </c>
      <c r="Q51" t="s">
        <v>755</v>
      </c>
    </row>
    <row r="52" spans="1:18">
      <c r="A52" t="s">
        <v>481</v>
      </c>
      <c r="B52" t="s">
        <v>424</v>
      </c>
      <c r="C52">
        <v>3</v>
      </c>
      <c r="D52" s="2" t="s">
        <v>651</v>
      </c>
      <c r="E52">
        <v>1</v>
      </c>
      <c r="F52" s="2" t="s">
        <v>756</v>
      </c>
      <c r="G52">
        <v>1</v>
      </c>
      <c r="H52" t="s">
        <v>794</v>
      </c>
      <c r="I52" s="2" t="s">
        <v>756</v>
      </c>
      <c r="J52">
        <v>1</v>
      </c>
      <c r="K52" t="s">
        <v>424</v>
      </c>
      <c r="M52" t="s">
        <v>424</v>
      </c>
      <c r="O52" t="s">
        <v>424</v>
      </c>
      <c r="Q52" t="s">
        <v>424</v>
      </c>
    </row>
    <row r="53" spans="1:18">
      <c r="A53" t="s">
        <v>482</v>
      </c>
      <c r="B53" t="s">
        <v>425</v>
      </c>
      <c r="C53">
        <v>11</v>
      </c>
      <c r="D53" s="2" t="s">
        <v>652</v>
      </c>
      <c r="E53">
        <v>1</v>
      </c>
      <c r="F53" s="2" t="s">
        <v>757</v>
      </c>
      <c r="G53">
        <v>1</v>
      </c>
      <c r="H53" t="s">
        <v>534</v>
      </c>
      <c r="I53" s="2" t="s">
        <v>757</v>
      </c>
      <c r="J53">
        <v>1</v>
      </c>
      <c r="K53" s="2" t="s">
        <v>757</v>
      </c>
      <c r="L53">
        <v>1</v>
      </c>
      <c r="M53" s="2" t="s">
        <v>757</v>
      </c>
      <c r="N53">
        <v>1</v>
      </c>
      <c r="O53" s="2" t="s">
        <v>757</v>
      </c>
      <c r="P53">
        <v>1</v>
      </c>
      <c r="Q53" s="2" t="s">
        <v>757</v>
      </c>
      <c r="R53">
        <v>1</v>
      </c>
    </row>
    <row r="54" spans="1:18">
      <c r="A54" t="s">
        <v>483</v>
      </c>
      <c r="B54" t="s">
        <v>426</v>
      </c>
      <c r="C54">
        <v>3</v>
      </c>
      <c r="D54" s="2" t="s">
        <v>653</v>
      </c>
      <c r="E54">
        <v>1</v>
      </c>
      <c r="F54" t="s">
        <v>758</v>
      </c>
      <c r="I54" t="s">
        <v>758</v>
      </c>
      <c r="K54" t="s">
        <v>758</v>
      </c>
      <c r="M54" t="s">
        <v>758</v>
      </c>
      <c r="O54" t="s">
        <v>758</v>
      </c>
      <c r="Q54" t="s">
        <v>758</v>
      </c>
    </row>
    <row r="55" spans="1:18">
      <c r="A55" t="s">
        <v>484</v>
      </c>
      <c r="B55" t="s">
        <v>427</v>
      </c>
      <c r="C55">
        <v>5</v>
      </c>
      <c r="D55" t="s">
        <v>654</v>
      </c>
      <c r="F55" t="s">
        <v>654</v>
      </c>
      <c r="I55" t="s">
        <v>654</v>
      </c>
      <c r="K55" t="s">
        <v>654</v>
      </c>
      <c r="M55" t="s">
        <v>654</v>
      </c>
      <c r="O55" t="s">
        <v>654</v>
      </c>
      <c r="Q55" t="s">
        <v>654</v>
      </c>
    </row>
    <row r="56" spans="1:18">
      <c r="A56" t="s">
        <v>485</v>
      </c>
      <c r="B56" t="s">
        <v>428</v>
      </c>
      <c r="C56">
        <v>3</v>
      </c>
      <c r="D56" s="2" t="s">
        <v>655</v>
      </c>
      <c r="E56">
        <v>1</v>
      </c>
      <c r="F56" t="s">
        <v>759</v>
      </c>
      <c r="H56" t="s">
        <v>731</v>
      </c>
      <c r="I56" t="s">
        <v>759</v>
      </c>
      <c r="K56" t="s">
        <v>759</v>
      </c>
      <c r="M56" t="s">
        <v>759</v>
      </c>
      <c r="O56" t="s">
        <v>759</v>
      </c>
      <c r="Q56" t="s">
        <v>759</v>
      </c>
    </row>
    <row r="57" spans="1:18">
      <c r="A57" t="s">
        <v>486</v>
      </c>
      <c r="B57" t="s">
        <v>429</v>
      </c>
      <c r="C57">
        <v>9</v>
      </c>
      <c r="D57" t="s">
        <v>656</v>
      </c>
      <c r="F57" t="s">
        <v>656</v>
      </c>
      <c r="I57" t="s">
        <v>656</v>
      </c>
      <c r="K57" t="s">
        <v>656</v>
      </c>
      <c r="M57" t="s">
        <v>656</v>
      </c>
      <c r="O57" t="s">
        <v>656</v>
      </c>
      <c r="Q57" t="s">
        <v>656</v>
      </c>
    </row>
    <row r="58" spans="1:18">
      <c r="A58" t="s">
        <v>487</v>
      </c>
      <c r="B58" t="s">
        <v>430</v>
      </c>
      <c r="C58">
        <v>5</v>
      </c>
      <c r="D58" t="s">
        <v>657</v>
      </c>
      <c r="F58" t="s">
        <v>657</v>
      </c>
      <c r="I58" t="s">
        <v>657</v>
      </c>
      <c r="K58" t="s">
        <v>657</v>
      </c>
      <c r="M58" t="s">
        <v>657</v>
      </c>
      <c r="O58" t="s">
        <v>657</v>
      </c>
      <c r="Q58" t="s">
        <v>657</v>
      </c>
    </row>
    <row r="59" spans="1:18">
      <c r="A59" t="s">
        <v>488</v>
      </c>
      <c r="B59" t="s">
        <v>431</v>
      </c>
      <c r="C59">
        <v>14</v>
      </c>
      <c r="D59" s="2" t="s">
        <v>658</v>
      </c>
      <c r="E59">
        <v>1</v>
      </c>
      <c r="F59" t="s">
        <v>431</v>
      </c>
      <c r="I59" t="s">
        <v>431</v>
      </c>
      <c r="K59" t="s">
        <v>431</v>
      </c>
      <c r="M59" t="s">
        <v>431</v>
      </c>
      <c r="O59" t="s">
        <v>431</v>
      </c>
      <c r="Q59" t="s">
        <v>431</v>
      </c>
    </row>
    <row r="60" spans="1:18">
      <c r="A60" t="s">
        <v>489</v>
      </c>
      <c r="B60" t="s">
        <v>432</v>
      </c>
      <c r="C60">
        <v>5</v>
      </c>
      <c r="D60" t="s">
        <v>659</v>
      </c>
      <c r="F60" t="s">
        <v>659</v>
      </c>
      <c r="I60" t="s">
        <v>659</v>
      </c>
      <c r="K60" t="s">
        <v>659</v>
      </c>
      <c r="M60" t="s">
        <v>659</v>
      </c>
      <c r="O60" t="s">
        <v>659</v>
      </c>
      <c r="Q60" t="s">
        <v>659</v>
      </c>
    </row>
    <row r="61" spans="1:18">
      <c r="A61" t="s">
        <v>718</v>
      </c>
      <c r="B61" t="s">
        <v>433</v>
      </c>
      <c r="C61">
        <v>3</v>
      </c>
      <c r="D61" s="2" t="s">
        <v>660</v>
      </c>
      <c r="E61">
        <v>1</v>
      </c>
      <c r="F61" t="s">
        <v>760</v>
      </c>
      <c r="I61" t="s">
        <v>760</v>
      </c>
      <c r="K61" t="s">
        <v>760</v>
      </c>
      <c r="M61" t="s">
        <v>760</v>
      </c>
      <c r="O61" t="s">
        <v>760</v>
      </c>
      <c r="Q61" t="s">
        <v>760</v>
      </c>
    </row>
    <row r="62" spans="1:18">
      <c r="A62" t="s">
        <v>491</v>
      </c>
      <c r="B62" t="s">
        <v>490</v>
      </c>
      <c r="C62">
        <v>5</v>
      </c>
      <c r="D62" s="2" t="s">
        <v>661</v>
      </c>
      <c r="E62">
        <v>1</v>
      </c>
      <c r="F62" s="2" t="s">
        <v>661</v>
      </c>
      <c r="G62">
        <v>1</v>
      </c>
      <c r="H62" t="s">
        <v>789</v>
      </c>
      <c r="I62" s="2" t="s">
        <v>661</v>
      </c>
      <c r="J62">
        <v>1</v>
      </c>
      <c r="K62" s="2" t="s">
        <v>661</v>
      </c>
      <c r="L62">
        <v>1</v>
      </c>
      <c r="M62" s="2" t="s">
        <v>661</v>
      </c>
      <c r="N62">
        <v>1</v>
      </c>
      <c r="O62" s="2" t="s">
        <v>661</v>
      </c>
      <c r="P62">
        <v>1</v>
      </c>
      <c r="Q62" s="2" t="s">
        <v>661</v>
      </c>
      <c r="R62">
        <v>1</v>
      </c>
    </row>
    <row r="63" spans="1:18">
      <c r="A63" t="s">
        <v>493</v>
      </c>
      <c r="B63" t="s">
        <v>492</v>
      </c>
      <c r="C63">
        <v>5</v>
      </c>
      <c r="D63" t="s">
        <v>662</v>
      </c>
      <c r="F63" t="s">
        <v>662</v>
      </c>
      <c r="I63" t="s">
        <v>662</v>
      </c>
      <c r="K63" t="s">
        <v>662</v>
      </c>
      <c r="M63" t="s">
        <v>662</v>
      </c>
      <c r="O63" t="s">
        <v>662</v>
      </c>
      <c r="Q63" t="s">
        <v>662</v>
      </c>
    </row>
    <row r="64" spans="1:18">
      <c r="A64" t="s">
        <v>495</v>
      </c>
      <c r="B64" t="s">
        <v>494</v>
      </c>
      <c r="C64">
        <v>5</v>
      </c>
      <c r="D64" t="s">
        <v>663</v>
      </c>
      <c r="F64" t="s">
        <v>663</v>
      </c>
      <c r="I64" t="s">
        <v>663</v>
      </c>
      <c r="K64" t="s">
        <v>663</v>
      </c>
      <c r="M64" t="s">
        <v>663</v>
      </c>
      <c r="O64" t="s">
        <v>663</v>
      </c>
      <c r="Q64" t="s">
        <v>663</v>
      </c>
    </row>
    <row r="65" spans="1:17">
      <c r="A65" t="s">
        <v>496</v>
      </c>
      <c r="B65" t="s">
        <v>497</v>
      </c>
      <c r="C65">
        <v>5</v>
      </c>
      <c r="D65" t="s">
        <v>664</v>
      </c>
      <c r="F65" t="s">
        <v>664</v>
      </c>
      <c r="I65" t="s">
        <v>664</v>
      </c>
      <c r="K65" t="s">
        <v>664</v>
      </c>
      <c r="M65" t="s">
        <v>664</v>
      </c>
      <c r="O65" t="s">
        <v>664</v>
      </c>
      <c r="Q65" t="s">
        <v>664</v>
      </c>
    </row>
    <row r="66" spans="1:17">
      <c r="A66" t="s">
        <v>499</v>
      </c>
      <c r="B66" t="s">
        <v>498</v>
      </c>
      <c r="C66">
        <v>7</v>
      </c>
      <c r="D66" s="2" t="s">
        <v>665</v>
      </c>
      <c r="E66">
        <v>1</v>
      </c>
      <c r="F66" t="s">
        <v>761</v>
      </c>
      <c r="I66" t="s">
        <v>761</v>
      </c>
      <c r="K66" t="s">
        <v>761</v>
      </c>
      <c r="M66" t="s">
        <v>761</v>
      </c>
      <c r="O66" t="s">
        <v>761</v>
      </c>
      <c r="Q66" t="s">
        <v>761</v>
      </c>
    </row>
    <row r="67" spans="1:17">
      <c r="A67" t="s">
        <v>500</v>
      </c>
      <c r="B67" t="s">
        <v>501</v>
      </c>
      <c r="C67">
        <v>5</v>
      </c>
      <c r="D67" t="s">
        <v>666</v>
      </c>
      <c r="F67" t="s">
        <v>666</v>
      </c>
      <c r="I67" t="s">
        <v>666</v>
      </c>
      <c r="K67" t="s">
        <v>666</v>
      </c>
      <c r="M67" t="s">
        <v>666</v>
      </c>
      <c r="O67" t="s">
        <v>666</v>
      </c>
      <c r="Q67" t="s">
        <v>666</v>
      </c>
    </row>
    <row r="68" spans="1:17">
      <c r="A68" t="s">
        <v>719</v>
      </c>
      <c r="B68" t="s">
        <v>502</v>
      </c>
      <c r="C68">
        <v>4</v>
      </c>
      <c r="D68" s="2" t="s">
        <v>667</v>
      </c>
      <c r="E68">
        <v>1</v>
      </c>
      <c r="F68" s="2" t="s">
        <v>762</v>
      </c>
      <c r="G68">
        <v>1</v>
      </c>
      <c r="H68" t="s">
        <v>794</v>
      </c>
      <c r="I68" s="2" t="s">
        <v>762</v>
      </c>
      <c r="J68">
        <v>1</v>
      </c>
      <c r="K68" t="s">
        <v>502</v>
      </c>
      <c r="M68" t="s">
        <v>502</v>
      </c>
      <c r="O68" t="s">
        <v>502</v>
      </c>
      <c r="Q68" t="s">
        <v>502</v>
      </c>
    </row>
    <row r="69" spans="1:17">
      <c r="A69" t="s">
        <v>504</v>
      </c>
      <c r="B69" t="s">
        <v>503</v>
      </c>
      <c r="C69">
        <v>5</v>
      </c>
      <c r="D69" t="s">
        <v>668</v>
      </c>
      <c r="F69" t="s">
        <v>668</v>
      </c>
      <c r="I69" t="s">
        <v>668</v>
      </c>
      <c r="K69" t="s">
        <v>668</v>
      </c>
      <c r="M69" t="s">
        <v>668</v>
      </c>
      <c r="O69" t="s">
        <v>668</v>
      </c>
      <c r="Q69" t="s">
        <v>668</v>
      </c>
    </row>
    <row r="70" spans="1:17">
      <c r="A70" t="s">
        <v>506</v>
      </c>
      <c r="B70" t="s">
        <v>505</v>
      </c>
      <c r="C70">
        <v>7</v>
      </c>
      <c r="D70" s="2" t="s">
        <v>669</v>
      </c>
      <c r="E70">
        <v>1</v>
      </c>
      <c r="F70" t="s">
        <v>763</v>
      </c>
      <c r="I70" t="s">
        <v>763</v>
      </c>
      <c r="K70" t="s">
        <v>763</v>
      </c>
      <c r="M70" t="s">
        <v>763</v>
      </c>
      <c r="O70" t="s">
        <v>763</v>
      </c>
      <c r="Q70" t="s">
        <v>763</v>
      </c>
    </row>
    <row r="71" spans="1:17">
      <c r="A71" t="s">
        <v>507</v>
      </c>
      <c r="B71" t="s">
        <v>508</v>
      </c>
      <c r="C71">
        <v>7</v>
      </c>
      <c r="D71" s="2" t="s">
        <v>670</v>
      </c>
      <c r="E71">
        <v>1</v>
      </c>
      <c r="F71" s="2" t="s">
        <v>764</v>
      </c>
      <c r="G71">
        <v>1</v>
      </c>
      <c r="H71" t="s">
        <v>797</v>
      </c>
      <c r="I71" s="2" t="s">
        <v>764</v>
      </c>
      <c r="J71">
        <v>1</v>
      </c>
      <c r="K71" s="2" t="s">
        <v>764</v>
      </c>
      <c r="L71">
        <v>1</v>
      </c>
      <c r="M71" s="2" t="s">
        <v>764</v>
      </c>
      <c r="N71">
        <v>1</v>
      </c>
      <c r="O71" t="s">
        <v>804</v>
      </c>
      <c r="Q71" t="s">
        <v>804</v>
      </c>
    </row>
    <row r="72" spans="1:17">
      <c r="A72" t="s">
        <v>512</v>
      </c>
      <c r="B72" t="s">
        <v>511</v>
      </c>
      <c r="C72">
        <v>7</v>
      </c>
      <c r="D72" s="2" t="s">
        <v>671</v>
      </c>
      <c r="E72">
        <v>1</v>
      </c>
      <c r="F72" t="s">
        <v>765</v>
      </c>
      <c r="H72" t="s">
        <v>790</v>
      </c>
      <c r="I72" t="s">
        <v>765</v>
      </c>
      <c r="K72" t="s">
        <v>765</v>
      </c>
      <c r="M72" t="s">
        <v>765</v>
      </c>
      <c r="O72" t="s">
        <v>765</v>
      </c>
      <c r="Q72" t="s">
        <v>765</v>
      </c>
    </row>
    <row r="73" spans="1:17">
      <c r="A73" t="s">
        <v>513</v>
      </c>
      <c r="B73" t="s">
        <v>514</v>
      </c>
      <c r="C73" t="s">
        <v>239</v>
      </c>
      <c r="D73" t="s">
        <v>672</v>
      </c>
      <c r="F73" t="s">
        <v>672</v>
      </c>
      <c r="I73" t="s">
        <v>672</v>
      </c>
      <c r="K73" t="s">
        <v>672</v>
      </c>
      <c r="M73" t="s">
        <v>672</v>
      </c>
      <c r="O73" t="s">
        <v>672</v>
      </c>
      <c r="Q73" t="s">
        <v>672</v>
      </c>
    </row>
    <row r="74" spans="1:17">
      <c r="A74" t="s">
        <v>515</v>
      </c>
      <c r="B74" t="s">
        <v>516</v>
      </c>
      <c r="C74">
        <v>5</v>
      </c>
      <c r="D74" t="s">
        <v>673</v>
      </c>
      <c r="F74" t="s">
        <v>673</v>
      </c>
      <c r="I74" t="s">
        <v>673</v>
      </c>
      <c r="K74" t="s">
        <v>673</v>
      </c>
      <c r="M74" t="s">
        <v>673</v>
      </c>
      <c r="O74" t="s">
        <v>673</v>
      </c>
      <c r="Q74" t="s">
        <v>673</v>
      </c>
    </row>
    <row r="75" spans="1:17">
      <c r="A75" t="s">
        <v>517</v>
      </c>
      <c r="B75" t="s">
        <v>518</v>
      </c>
      <c r="C75">
        <v>10</v>
      </c>
      <c r="D75" s="2" t="s">
        <v>674</v>
      </c>
      <c r="E75">
        <v>1</v>
      </c>
      <c r="F75" s="2" t="s">
        <v>766</v>
      </c>
      <c r="G75">
        <v>1</v>
      </c>
      <c r="H75" t="s">
        <v>794</v>
      </c>
      <c r="I75" s="2" t="s">
        <v>766</v>
      </c>
      <c r="J75">
        <v>1</v>
      </c>
      <c r="K75" t="s">
        <v>518</v>
      </c>
      <c r="M75" t="s">
        <v>518</v>
      </c>
      <c r="O75" t="s">
        <v>518</v>
      </c>
      <c r="Q75" t="s">
        <v>518</v>
      </c>
    </row>
    <row r="76" spans="1:17">
      <c r="A76" t="s">
        <v>520</v>
      </c>
      <c r="B76" t="s">
        <v>519</v>
      </c>
      <c r="C76">
        <v>14</v>
      </c>
      <c r="D76" s="2" t="s">
        <v>675</v>
      </c>
      <c r="E76">
        <v>1</v>
      </c>
      <c r="F76" t="s">
        <v>519</v>
      </c>
      <c r="I76" t="s">
        <v>519</v>
      </c>
      <c r="K76" t="s">
        <v>519</v>
      </c>
      <c r="M76" t="s">
        <v>519</v>
      </c>
      <c r="O76" t="s">
        <v>519</v>
      </c>
      <c r="Q76" t="s">
        <v>519</v>
      </c>
    </row>
    <row r="77" spans="1:17">
      <c r="A77" t="s">
        <v>522</v>
      </c>
      <c r="B77" t="s">
        <v>521</v>
      </c>
      <c r="C77">
        <v>5</v>
      </c>
      <c r="D77" t="s">
        <v>676</v>
      </c>
      <c r="F77" t="s">
        <v>676</v>
      </c>
      <c r="I77" t="s">
        <v>676</v>
      </c>
      <c r="K77" t="s">
        <v>676</v>
      </c>
      <c r="M77" t="s">
        <v>676</v>
      </c>
      <c r="O77" t="s">
        <v>676</v>
      </c>
      <c r="Q77" t="s">
        <v>676</v>
      </c>
    </row>
    <row r="78" spans="1:17">
      <c r="A78" t="s">
        <v>720</v>
      </c>
      <c r="B78" t="s">
        <v>523</v>
      </c>
      <c r="C78">
        <v>11</v>
      </c>
      <c r="D78" s="2" t="s">
        <v>677</v>
      </c>
      <c r="E78">
        <v>1</v>
      </c>
      <c r="F78" t="s">
        <v>767</v>
      </c>
      <c r="I78" t="s">
        <v>767</v>
      </c>
      <c r="K78" t="s">
        <v>767</v>
      </c>
      <c r="M78" t="s">
        <v>767</v>
      </c>
      <c r="O78" t="s">
        <v>767</v>
      </c>
      <c r="Q78" t="s">
        <v>767</v>
      </c>
    </row>
    <row r="79" spans="1:17">
      <c r="A79" t="s">
        <v>525</v>
      </c>
      <c r="B79" t="s">
        <v>524</v>
      </c>
      <c r="C79">
        <v>5</v>
      </c>
      <c r="D79" t="s">
        <v>678</v>
      </c>
      <c r="F79" t="s">
        <v>678</v>
      </c>
      <c r="I79" t="s">
        <v>678</v>
      </c>
      <c r="K79" t="s">
        <v>678</v>
      </c>
      <c r="M79" t="s">
        <v>678</v>
      </c>
      <c r="O79" t="s">
        <v>678</v>
      </c>
      <c r="Q79" t="s">
        <v>678</v>
      </c>
    </row>
    <row r="80" spans="1:17">
      <c r="A80" t="s">
        <v>527</v>
      </c>
      <c r="B80" t="s">
        <v>526</v>
      </c>
      <c r="C80">
        <v>14</v>
      </c>
      <c r="D80" s="2" t="s">
        <v>679</v>
      </c>
      <c r="E80">
        <v>1</v>
      </c>
      <c r="F80" t="s">
        <v>526</v>
      </c>
      <c r="I80" t="s">
        <v>526</v>
      </c>
      <c r="K80" t="s">
        <v>526</v>
      </c>
      <c r="M80" t="s">
        <v>526</v>
      </c>
      <c r="O80" t="s">
        <v>526</v>
      </c>
      <c r="Q80" t="s">
        <v>526</v>
      </c>
    </row>
    <row r="81" spans="1:18">
      <c r="A81" t="s">
        <v>529</v>
      </c>
      <c r="B81" t="s">
        <v>528</v>
      </c>
      <c r="C81">
        <v>3</v>
      </c>
      <c r="D81" s="2" t="s">
        <v>680</v>
      </c>
      <c r="E81">
        <v>1</v>
      </c>
      <c r="F81" s="2" t="s">
        <v>768</v>
      </c>
      <c r="G81">
        <v>1</v>
      </c>
      <c r="H81" t="s">
        <v>795</v>
      </c>
      <c r="I81" s="2" t="s">
        <v>768</v>
      </c>
      <c r="J81">
        <v>1</v>
      </c>
      <c r="K81" t="s">
        <v>528</v>
      </c>
      <c r="M81" t="s">
        <v>528</v>
      </c>
      <c r="O81" t="s">
        <v>528</v>
      </c>
      <c r="Q81" t="s">
        <v>528</v>
      </c>
    </row>
    <row r="82" spans="1:18">
      <c r="A82" t="s">
        <v>530</v>
      </c>
      <c r="B82" t="s">
        <v>531</v>
      </c>
      <c r="C82">
        <v>5</v>
      </c>
      <c r="D82" t="s">
        <v>681</v>
      </c>
      <c r="F82" t="s">
        <v>681</v>
      </c>
      <c r="I82" t="s">
        <v>681</v>
      </c>
      <c r="K82" t="s">
        <v>681</v>
      </c>
      <c r="M82" t="s">
        <v>681</v>
      </c>
      <c r="O82" t="s">
        <v>681</v>
      </c>
      <c r="Q82" t="s">
        <v>681</v>
      </c>
    </row>
    <row r="83" spans="1:18">
      <c r="A83" t="s">
        <v>532</v>
      </c>
      <c r="B83" t="s">
        <v>533</v>
      </c>
      <c r="C83">
        <v>7</v>
      </c>
      <c r="D83" s="2" t="s">
        <v>682</v>
      </c>
      <c r="E83">
        <v>1</v>
      </c>
      <c r="F83" t="s">
        <v>769</v>
      </c>
      <c r="I83" t="s">
        <v>769</v>
      </c>
      <c r="K83" t="s">
        <v>769</v>
      </c>
      <c r="M83" t="s">
        <v>769</v>
      </c>
      <c r="O83" t="s">
        <v>769</v>
      </c>
      <c r="Q83" t="s">
        <v>769</v>
      </c>
    </row>
    <row r="84" spans="1:18">
      <c r="A84" t="s">
        <v>721</v>
      </c>
      <c r="B84" t="s">
        <v>535</v>
      </c>
      <c r="C84">
        <v>7</v>
      </c>
      <c r="D84" s="2" t="s">
        <v>683</v>
      </c>
      <c r="E84">
        <v>1</v>
      </c>
      <c r="F84" t="s">
        <v>770</v>
      </c>
      <c r="I84" t="s">
        <v>770</v>
      </c>
      <c r="K84" t="s">
        <v>770</v>
      </c>
      <c r="M84" t="s">
        <v>770</v>
      </c>
      <c r="O84" t="s">
        <v>770</v>
      </c>
      <c r="Q84" t="s">
        <v>770</v>
      </c>
    </row>
    <row r="85" spans="1:18">
      <c r="A85" t="s">
        <v>537</v>
      </c>
      <c r="B85" t="s">
        <v>536</v>
      </c>
      <c r="C85">
        <v>7</v>
      </c>
      <c r="D85" s="2" t="s">
        <v>684</v>
      </c>
      <c r="E85">
        <v>1</v>
      </c>
      <c r="F85" t="s">
        <v>771</v>
      </c>
      <c r="I85" t="s">
        <v>771</v>
      </c>
      <c r="K85" t="s">
        <v>771</v>
      </c>
      <c r="M85" t="s">
        <v>771</v>
      </c>
      <c r="O85" t="s">
        <v>771</v>
      </c>
      <c r="Q85" t="s">
        <v>771</v>
      </c>
    </row>
    <row r="86" spans="1:18">
      <c r="A86" t="s">
        <v>538</v>
      </c>
      <c r="B86" t="s">
        <v>539</v>
      </c>
      <c r="C86">
        <v>5</v>
      </c>
      <c r="D86" t="s">
        <v>685</v>
      </c>
      <c r="F86" t="s">
        <v>685</v>
      </c>
      <c r="I86" t="s">
        <v>685</v>
      </c>
      <c r="K86" t="s">
        <v>685</v>
      </c>
      <c r="M86" t="s">
        <v>685</v>
      </c>
      <c r="O86" t="s">
        <v>685</v>
      </c>
      <c r="Q86" t="s">
        <v>685</v>
      </c>
    </row>
    <row r="87" spans="1:18">
      <c r="A87" t="s">
        <v>541</v>
      </c>
      <c r="B87" t="s">
        <v>540</v>
      </c>
      <c r="C87">
        <v>5</v>
      </c>
      <c r="D87" t="s">
        <v>686</v>
      </c>
      <c r="F87" t="s">
        <v>686</v>
      </c>
      <c r="I87" t="s">
        <v>686</v>
      </c>
      <c r="K87" t="s">
        <v>686</v>
      </c>
      <c r="M87" t="s">
        <v>686</v>
      </c>
      <c r="O87" t="s">
        <v>686</v>
      </c>
      <c r="Q87" t="s">
        <v>686</v>
      </c>
    </row>
    <row r="88" spans="1:18">
      <c r="A88" t="s">
        <v>722</v>
      </c>
      <c r="B88" t="s">
        <v>542</v>
      </c>
      <c r="C88" t="s">
        <v>438</v>
      </c>
      <c r="D88" t="s">
        <v>687</v>
      </c>
      <c r="F88" t="s">
        <v>687</v>
      </c>
      <c r="I88" t="s">
        <v>687</v>
      </c>
      <c r="K88" t="s">
        <v>687</v>
      </c>
      <c r="M88" t="s">
        <v>687</v>
      </c>
      <c r="O88" t="s">
        <v>687</v>
      </c>
      <c r="Q88" t="s">
        <v>687</v>
      </c>
    </row>
    <row r="89" spans="1:18">
      <c r="A89" t="s">
        <v>544</v>
      </c>
      <c r="B89" t="s">
        <v>543</v>
      </c>
      <c r="C89" t="s">
        <v>204</v>
      </c>
      <c r="D89" s="2" t="s">
        <v>688</v>
      </c>
      <c r="E89">
        <v>1</v>
      </c>
      <c r="F89" t="s">
        <v>772</v>
      </c>
      <c r="I89" t="s">
        <v>772</v>
      </c>
      <c r="K89" t="s">
        <v>772</v>
      </c>
      <c r="M89" t="s">
        <v>772</v>
      </c>
      <c r="O89" t="s">
        <v>805</v>
      </c>
      <c r="Q89" t="s">
        <v>805</v>
      </c>
    </row>
    <row r="90" spans="1:18">
      <c r="A90" t="s">
        <v>546</v>
      </c>
      <c r="B90" t="s">
        <v>545</v>
      </c>
      <c r="C90">
        <v>9</v>
      </c>
      <c r="D90" s="2" t="s">
        <v>689</v>
      </c>
      <c r="E90">
        <v>1</v>
      </c>
      <c r="F90" t="s">
        <v>773</v>
      </c>
      <c r="I90" t="s">
        <v>773</v>
      </c>
      <c r="K90" t="s">
        <v>773</v>
      </c>
      <c r="M90" t="s">
        <v>773</v>
      </c>
      <c r="O90" t="s">
        <v>773</v>
      </c>
      <c r="Q90" t="s">
        <v>773</v>
      </c>
    </row>
    <row r="91" spans="1:18">
      <c r="A91" t="s">
        <v>548</v>
      </c>
      <c r="B91" t="s">
        <v>547</v>
      </c>
      <c r="C91">
        <v>9</v>
      </c>
      <c r="D91" s="2" t="s">
        <v>690</v>
      </c>
      <c r="E91">
        <v>1</v>
      </c>
      <c r="F91" t="s">
        <v>791</v>
      </c>
      <c r="I91" t="s">
        <v>791</v>
      </c>
      <c r="K91" t="s">
        <v>791</v>
      </c>
      <c r="M91" t="s">
        <v>791</v>
      </c>
      <c r="O91" t="s">
        <v>791</v>
      </c>
      <c r="Q91" t="s">
        <v>791</v>
      </c>
    </row>
    <row r="92" spans="1:18">
      <c r="A92" t="s">
        <v>549</v>
      </c>
      <c r="B92" t="s">
        <v>550</v>
      </c>
      <c r="C92">
        <v>3</v>
      </c>
      <c r="D92" s="2" t="s">
        <v>691</v>
      </c>
      <c r="E92">
        <v>1</v>
      </c>
      <c r="F92" t="s">
        <v>774</v>
      </c>
      <c r="I92" t="s">
        <v>774</v>
      </c>
      <c r="K92" t="s">
        <v>774</v>
      </c>
      <c r="M92" t="s">
        <v>774</v>
      </c>
      <c r="O92" t="s">
        <v>774</v>
      </c>
      <c r="Q92" t="s">
        <v>774</v>
      </c>
    </row>
    <row r="93" spans="1:18">
      <c r="A93" t="s">
        <v>552</v>
      </c>
      <c r="B93" t="s">
        <v>551</v>
      </c>
      <c r="C93" t="s">
        <v>438</v>
      </c>
      <c r="D93" s="2" t="s">
        <v>692</v>
      </c>
      <c r="E93">
        <v>1</v>
      </c>
      <c r="F93" s="2" t="s">
        <v>775</v>
      </c>
      <c r="G93">
        <v>1</v>
      </c>
      <c r="H93" t="s">
        <v>798</v>
      </c>
      <c r="I93" s="2" t="s">
        <v>775</v>
      </c>
      <c r="J93">
        <v>1</v>
      </c>
      <c r="K93" s="2" t="s">
        <v>775</v>
      </c>
      <c r="L93">
        <v>1</v>
      </c>
      <c r="M93" s="2" t="s">
        <v>775</v>
      </c>
      <c r="N93">
        <v>1</v>
      </c>
      <c r="O93" s="2" t="s">
        <v>775</v>
      </c>
      <c r="P93">
        <v>1</v>
      </c>
      <c r="Q93" s="2" t="s">
        <v>775</v>
      </c>
      <c r="R93">
        <v>1</v>
      </c>
    </row>
    <row r="94" spans="1:18">
      <c r="A94" t="s">
        <v>554</v>
      </c>
      <c r="B94" t="s">
        <v>553</v>
      </c>
      <c r="C94">
        <v>5</v>
      </c>
      <c r="D94" s="2" t="s">
        <v>693</v>
      </c>
      <c r="E94">
        <v>1</v>
      </c>
      <c r="F94" s="2" t="s">
        <v>776</v>
      </c>
      <c r="G94">
        <v>1</v>
      </c>
      <c r="H94" t="s">
        <v>794</v>
      </c>
      <c r="I94" s="2" t="s">
        <v>776</v>
      </c>
      <c r="J94">
        <v>1</v>
      </c>
      <c r="K94" t="s">
        <v>553</v>
      </c>
      <c r="M94" t="s">
        <v>553</v>
      </c>
      <c r="O94" t="s">
        <v>553</v>
      </c>
      <c r="Q94" t="s">
        <v>553</v>
      </c>
    </row>
    <row r="95" spans="1:18">
      <c r="A95" t="s">
        <v>208</v>
      </c>
      <c r="B95" t="s">
        <v>555</v>
      </c>
      <c r="C95">
        <v>1</v>
      </c>
      <c r="D95" t="s">
        <v>694</v>
      </c>
      <c r="F95" t="s">
        <v>694</v>
      </c>
      <c r="I95" t="s">
        <v>694</v>
      </c>
      <c r="K95" t="s">
        <v>694</v>
      </c>
      <c r="M95" t="s">
        <v>694</v>
      </c>
      <c r="O95" t="s">
        <v>694</v>
      </c>
      <c r="Q95" t="s">
        <v>694</v>
      </c>
    </row>
    <row r="96" spans="1:18">
      <c r="A96" t="s">
        <v>557</v>
      </c>
      <c r="B96" t="s">
        <v>556</v>
      </c>
      <c r="C96">
        <v>7</v>
      </c>
      <c r="D96" s="2" t="s">
        <v>695</v>
      </c>
      <c r="E96">
        <v>1</v>
      </c>
      <c r="F96" t="s">
        <v>777</v>
      </c>
      <c r="I96" t="s">
        <v>777</v>
      </c>
      <c r="K96" t="s">
        <v>777</v>
      </c>
      <c r="M96" t="s">
        <v>777</v>
      </c>
      <c r="O96" t="s">
        <v>777</v>
      </c>
      <c r="Q96" t="s">
        <v>777</v>
      </c>
    </row>
    <row r="97" spans="1:18">
      <c r="A97" t="s">
        <v>558</v>
      </c>
      <c r="B97" t="s">
        <v>559</v>
      </c>
      <c r="C97">
        <v>3</v>
      </c>
      <c r="D97" s="2" t="s">
        <v>696</v>
      </c>
      <c r="E97">
        <v>1</v>
      </c>
      <c r="F97" t="s">
        <v>778</v>
      </c>
      <c r="I97" t="s">
        <v>778</v>
      </c>
      <c r="K97" t="s">
        <v>778</v>
      </c>
      <c r="M97" t="s">
        <v>778</v>
      </c>
      <c r="O97" t="s">
        <v>778</v>
      </c>
      <c r="Q97" t="s">
        <v>778</v>
      </c>
    </row>
    <row r="98" spans="1:18">
      <c r="A98" t="s">
        <v>561</v>
      </c>
      <c r="B98" t="s">
        <v>560</v>
      </c>
      <c r="C98">
        <v>9</v>
      </c>
      <c r="D98" t="s">
        <v>697</v>
      </c>
      <c r="F98" t="s">
        <v>697</v>
      </c>
      <c r="I98" t="s">
        <v>697</v>
      </c>
      <c r="K98" t="s">
        <v>697</v>
      </c>
      <c r="M98" t="s">
        <v>697</v>
      </c>
      <c r="O98" t="s">
        <v>697</v>
      </c>
      <c r="Q98" t="s">
        <v>697</v>
      </c>
    </row>
    <row r="99" spans="1:18">
      <c r="A99" t="s">
        <v>562</v>
      </c>
      <c r="B99" t="s">
        <v>563</v>
      </c>
      <c r="C99">
        <v>14</v>
      </c>
      <c r="D99" s="2" t="s">
        <v>698</v>
      </c>
      <c r="E99">
        <v>1</v>
      </c>
      <c r="F99" t="s">
        <v>563</v>
      </c>
      <c r="I99" t="s">
        <v>563</v>
      </c>
      <c r="K99" t="s">
        <v>563</v>
      </c>
      <c r="M99" t="s">
        <v>563</v>
      </c>
      <c r="O99" t="s">
        <v>563</v>
      </c>
      <c r="Q99" t="s">
        <v>563</v>
      </c>
    </row>
    <row r="100" spans="1:18">
      <c r="A100" t="s">
        <v>565</v>
      </c>
      <c r="B100" t="s">
        <v>564</v>
      </c>
      <c r="C100">
        <v>5</v>
      </c>
      <c r="D100" t="s">
        <v>699</v>
      </c>
      <c r="F100" t="s">
        <v>699</v>
      </c>
      <c r="I100" t="s">
        <v>699</v>
      </c>
      <c r="K100" t="s">
        <v>699</v>
      </c>
      <c r="M100" t="s">
        <v>699</v>
      </c>
      <c r="O100" t="s">
        <v>699</v>
      </c>
      <c r="Q100" t="s">
        <v>699</v>
      </c>
    </row>
    <row r="101" spans="1:18">
      <c r="A101" t="s">
        <v>566</v>
      </c>
      <c r="B101" t="s">
        <v>567</v>
      </c>
      <c r="C101">
        <v>9</v>
      </c>
      <c r="D101" s="2" t="s">
        <v>700</v>
      </c>
      <c r="E101">
        <v>1</v>
      </c>
      <c r="F101" s="2" t="s">
        <v>779</v>
      </c>
      <c r="G101">
        <v>1</v>
      </c>
      <c r="H101" t="s">
        <v>444</v>
      </c>
      <c r="I101" s="2" t="s">
        <v>779</v>
      </c>
      <c r="J101">
        <v>1</v>
      </c>
      <c r="K101" s="2" t="s">
        <v>779</v>
      </c>
      <c r="L101">
        <v>1</v>
      </c>
      <c r="M101" s="2" t="s">
        <v>779</v>
      </c>
      <c r="N101">
        <v>1</v>
      </c>
      <c r="O101" s="2" t="s">
        <v>779</v>
      </c>
      <c r="P101">
        <v>1</v>
      </c>
      <c r="Q101" s="2" t="s">
        <v>779</v>
      </c>
      <c r="R101">
        <v>1</v>
      </c>
    </row>
    <row r="102" spans="1:18">
      <c r="A102" t="s">
        <v>570</v>
      </c>
      <c r="B102" t="s">
        <v>568</v>
      </c>
      <c r="C102">
        <v>11</v>
      </c>
      <c r="D102" s="2" t="s">
        <v>701</v>
      </c>
      <c r="E102">
        <v>1</v>
      </c>
      <c r="F102" s="2" t="s">
        <v>780</v>
      </c>
      <c r="G102">
        <v>1</v>
      </c>
      <c r="H102" t="s">
        <v>569</v>
      </c>
      <c r="I102" s="2" t="s">
        <v>780</v>
      </c>
      <c r="J102">
        <v>1</v>
      </c>
      <c r="K102" s="2" t="s">
        <v>780</v>
      </c>
      <c r="L102">
        <v>1</v>
      </c>
      <c r="M102" s="2" t="s">
        <v>780</v>
      </c>
      <c r="N102">
        <v>1</v>
      </c>
      <c r="O102" s="2" t="s">
        <v>780</v>
      </c>
      <c r="P102">
        <v>1</v>
      </c>
      <c r="Q102" s="2" t="s">
        <v>780</v>
      </c>
      <c r="R102">
        <v>1</v>
      </c>
    </row>
    <row r="103" spans="1:18">
      <c r="A103" t="s">
        <v>571</v>
      </c>
      <c r="B103" t="s">
        <v>572</v>
      </c>
      <c r="C103">
        <v>5</v>
      </c>
      <c r="D103" t="s">
        <v>702</v>
      </c>
      <c r="F103" t="s">
        <v>702</v>
      </c>
      <c r="I103" t="s">
        <v>702</v>
      </c>
      <c r="K103" t="s">
        <v>702</v>
      </c>
      <c r="M103" t="s">
        <v>702</v>
      </c>
      <c r="O103" t="s">
        <v>702</v>
      </c>
      <c r="Q103" t="s">
        <v>702</v>
      </c>
    </row>
    <row r="104" spans="1:18">
      <c r="A104" t="s">
        <v>574</v>
      </c>
      <c r="B104" t="s">
        <v>573</v>
      </c>
      <c r="C104">
        <v>5</v>
      </c>
      <c r="D104" t="s">
        <v>703</v>
      </c>
      <c r="F104" t="s">
        <v>703</v>
      </c>
      <c r="I104" t="s">
        <v>703</v>
      </c>
      <c r="K104" t="s">
        <v>703</v>
      </c>
      <c r="M104" t="s">
        <v>703</v>
      </c>
      <c r="O104" t="s">
        <v>703</v>
      </c>
      <c r="Q104" t="s">
        <v>703</v>
      </c>
    </row>
    <row r="105" spans="1:18">
      <c r="A105" t="s">
        <v>575</v>
      </c>
      <c r="B105" t="s">
        <v>576</v>
      </c>
      <c r="C105">
        <v>3</v>
      </c>
      <c r="D105" s="2" t="s">
        <v>704</v>
      </c>
      <c r="E105">
        <v>1</v>
      </c>
      <c r="F105" t="s">
        <v>781</v>
      </c>
      <c r="I105" t="s">
        <v>781</v>
      </c>
      <c r="K105" t="s">
        <v>781</v>
      </c>
      <c r="M105" t="s">
        <v>781</v>
      </c>
      <c r="O105" t="s">
        <v>781</v>
      </c>
      <c r="Q105" t="s">
        <v>781</v>
      </c>
    </row>
    <row r="106" spans="1:18">
      <c r="A106" t="s">
        <v>578</v>
      </c>
      <c r="B106" t="s">
        <v>577</v>
      </c>
      <c r="C106">
        <v>3</v>
      </c>
      <c r="D106" s="2" t="s">
        <v>705</v>
      </c>
      <c r="E106">
        <v>1</v>
      </c>
      <c r="F106" t="s">
        <v>782</v>
      </c>
      <c r="I106" t="s">
        <v>782</v>
      </c>
      <c r="K106" t="s">
        <v>782</v>
      </c>
      <c r="M106" t="s">
        <v>782</v>
      </c>
      <c r="O106" t="s">
        <v>782</v>
      </c>
      <c r="Q106" t="s">
        <v>782</v>
      </c>
    </row>
    <row r="107" spans="1:18">
      <c r="A107" t="s">
        <v>579</v>
      </c>
      <c r="B107" t="s">
        <v>580</v>
      </c>
      <c r="C107" t="s">
        <v>239</v>
      </c>
      <c r="D107" t="s">
        <v>706</v>
      </c>
      <c r="F107" t="s">
        <v>706</v>
      </c>
      <c r="I107" t="s">
        <v>706</v>
      </c>
      <c r="K107" t="s">
        <v>706</v>
      </c>
      <c r="M107" t="s">
        <v>706</v>
      </c>
      <c r="O107" t="s">
        <v>706</v>
      </c>
      <c r="Q107" t="s">
        <v>706</v>
      </c>
    </row>
    <row r="108" spans="1:18">
      <c r="A108" t="s">
        <v>582</v>
      </c>
      <c r="B108" t="s">
        <v>581</v>
      </c>
      <c r="C108">
        <v>14</v>
      </c>
      <c r="D108" s="2" t="s">
        <v>707</v>
      </c>
      <c r="E108">
        <v>1</v>
      </c>
      <c r="F108" t="s">
        <v>581</v>
      </c>
      <c r="I108" t="s">
        <v>581</v>
      </c>
      <c r="K108" t="s">
        <v>581</v>
      </c>
      <c r="M108" t="s">
        <v>581</v>
      </c>
      <c r="O108" t="s">
        <v>581</v>
      </c>
      <c r="Q108" t="s">
        <v>581</v>
      </c>
    </row>
    <row r="109" spans="1:18">
      <c r="A109" t="s">
        <v>583</v>
      </c>
      <c r="B109" t="s">
        <v>584</v>
      </c>
      <c r="C109">
        <v>3</v>
      </c>
      <c r="D109" s="2" t="s">
        <v>708</v>
      </c>
      <c r="E109">
        <v>1</v>
      </c>
      <c r="F109" t="s">
        <v>783</v>
      </c>
      <c r="I109" t="s">
        <v>783</v>
      </c>
      <c r="K109" t="s">
        <v>783</v>
      </c>
      <c r="M109" t="s">
        <v>783</v>
      </c>
      <c r="O109" t="s">
        <v>783</v>
      </c>
      <c r="Q109" t="s">
        <v>783</v>
      </c>
    </row>
    <row r="110" spans="1:18">
      <c r="A110" t="s">
        <v>586</v>
      </c>
      <c r="B110" t="s">
        <v>585</v>
      </c>
      <c r="C110" t="s">
        <v>239</v>
      </c>
      <c r="D110" t="s">
        <v>709</v>
      </c>
      <c r="F110" t="s">
        <v>709</v>
      </c>
      <c r="I110" t="s">
        <v>709</v>
      </c>
      <c r="K110" t="s">
        <v>709</v>
      </c>
      <c r="M110" t="s">
        <v>709</v>
      </c>
      <c r="O110" t="s">
        <v>709</v>
      </c>
      <c r="Q110" t="s">
        <v>709</v>
      </c>
    </row>
    <row r="111" spans="1:18">
      <c r="A111" t="s">
        <v>587</v>
      </c>
      <c r="B111" t="s">
        <v>588</v>
      </c>
      <c r="C111">
        <v>9</v>
      </c>
      <c r="D111" t="s">
        <v>710</v>
      </c>
      <c r="F111" t="s">
        <v>710</v>
      </c>
      <c r="I111" t="s">
        <v>710</v>
      </c>
      <c r="K111" t="s">
        <v>710</v>
      </c>
      <c r="M111" t="s">
        <v>710</v>
      </c>
      <c r="O111" t="s">
        <v>710</v>
      </c>
      <c r="Q111" t="s">
        <v>710</v>
      </c>
    </row>
    <row r="112" spans="1:18">
      <c r="A112" t="s">
        <v>590</v>
      </c>
      <c r="B112" t="s">
        <v>589</v>
      </c>
      <c r="C112">
        <v>11</v>
      </c>
      <c r="D112" s="2" t="s">
        <v>711</v>
      </c>
      <c r="E112">
        <v>1</v>
      </c>
      <c r="F112" s="2" t="s">
        <v>784</v>
      </c>
      <c r="G112">
        <v>1</v>
      </c>
      <c r="H112" t="s">
        <v>732</v>
      </c>
      <c r="I112" s="2" t="s">
        <v>784</v>
      </c>
      <c r="J112">
        <v>1</v>
      </c>
      <c r="K112" s="2" t="s">
        <v>784</v>
      </c>
      <c r="L112">
        <v>1</v>
      </c>
      <c r="M112" s="2" t="s">
        <v>784</v>
      </c>
      <c r="N112">
        <v>1</v>
      </c>
      <c r="O112" s="2" t="s">
        <v>784</v>
      </c>
      <c r="P112">
        <v>1</v>
      </c>
      <c r="Q112" s="2" t="s">
        <v>784</v>
      </c>
      <c r="R112">
        <v>1</v>
      </c>
    </row>
    <row r="113" spans="1:18">
      <c r="A113" t="s">
        <v>591</v>
      </c>
      <c r="B113" t="s">
        <v>592</v>
      </c>
      <c r="C113">
        <v>5</v>
      </c>
      <c r="D113" t="s">
        <v>712</v>
      </c>
      <c r="F113" t="s">
        <v>712</v>
      </c>
      <c r="I113" t="s">
        <v>712</v>
      </c>
      <c r="K113" t="s">
        <v>712</v>
      </c>
      <c r="M113" t="s">
        <v>712</v>
      </c>
      <c r="O113" t="s">
        <v>712</v>
      </c>
      <c r="Q113" t="s">
        <v>712</v>
      </c>
    </row>
    <row r="114" spans="1:18">
      <c r="A114" t="s">
        <v>594</v>
      </c>
      <c r="B114" t="s">
        <v>593</v>
      </c>
      <c r="C114">
        <v>7</v>
      </c>
      <c r="D114" s="2" t="s">
        <v>713</v>
      </c>
      <c r="E114">
        <v>1</v>
      </c>
      <c r="F114" t="s">
        <v>785</v>
      </c>
      <c r="I114" t="s">
        <v>785</v>
      </c>
      <c r="K114" t="s">
        <v>785</v>
      </c>
      <c r="M114" t="s">
        <v>785</v>
      </c>
      <c r="O114" t="s">
        <v>785</v>
      </c>
      <c r="Q114" t="s">
        <v>785</v>
      </c>
    </row>
    <row r="115" spans="1:18">
      <c r="A115" t="s">
        <v>723</v>
      </c>
      <c r="B115" t="s">
        <v>595</v>
      </c>
      <c r="C115">
        <v>11</v>
      </c>
      <c r="D115" s="2" t="s">
        <v>714</v>
      </c>
      <c r="E115">
        <v>1</v>
      </c>
      <c r="F115" t="s">
        <v>786</v>
      </c>
      <c r="I115" t="s">
        <v>786</v>
      </c>
      <c r="K115" t="s">
        <v>786</v>
      </c>
      <c r="M115" t="s">
        <v>786</v>
      </c>
      <c r="O115" t="s">
        <v>786</v>
      </c>
      <c r="Q115" t="s">
        <v>786</v>
      </c>
    </row>
    <row r="116" spans="1:18">
      <c r="A116" t="s">
        <v>597</v>
      </c>
      <c r="B116" t="s">
        <v>596</v>
      </c>
      <c r="C116">
        <v>5</v>
      </c>
      <c r="D116" t="s">
        <v>715</v>
      </c>
      <c r="F116" t="s">
        <v>715</v>
      </c>
      <c r="I116" t="s">
        <v>715</v>
      </c>
      <c r="K116" t="s">
        <v>715</v>
      </c>
      <c r="M116" t="s">
        <v>715</v>
      </c>
      <c r="O116" t="s">
        <v>715</v>
      </c>
      <c r="Q116" t="s">
        <v>715</v>
      </c>
    </row>
    <row r="117" spans="1:18">
      <c r="A117" t="s">
        <v>598</v>
      </c>
      <c r="B117" t="s">
        <v>599</v>
      </c>
      <c r="C117">
        <v>5</v>
      </c>
      <c r="D117" t="s">
        <v>716</v>
      </c>
      <c r="F117" t="s">
        <v>716</v>
      </c>
      <c r="I117" t="s">
        <v>716</v>
      </c>
      <c r="K117" t="s">
        <v>716</v>
      </c>
      <c r="M117" t="s">
        <v>716</v>
      </c>
      <c r="O117" t="s">
        <v>716</v>
      </c>
      <c r="Q117" t="s">
        <v>716</v>
      </c>
    </row>
    <row r="118" spans="1:18">
      <c r="A118" t="s">
        <v>600</v>
      </c>
      <c r="B118" t="s">
        <v>601</v>
      </c>
      <c r="C118" t="s">
        <v>239</v>
      </c>
      <c r="D118" t="s">
        <v>717</v>
      </c>
      <c r="F118" t="s">
        <v>717</v>
      </c>
      <c r="I118" t="s">
        <v>717</v>
      </c>
      <c r="K118" t="s">
        <v>717</v>
      </c>
      <c r="M118" t="s">
        <v>717</v>
      </c>
      <c r="O118" t="s">
        <v>717</v>
      </c>
      <c r="Q118" t="s">
        <v>717</v>
      </c>
    </row>
    <row r="121" spans="1:18">
      <c r="E121">
        <f>SUM(E2:E118)</f>
        <v>64</v>
      </c>
      <c r="G121">
        <f t="shared" ref="G121:R121" si="0">SUM(G2:G118)</f>
        <v>26</v>
      </c>
      <c r="J121">
        <f t="shared" si="0"/>
        <v>26</v>
      </c>
      <c r="L121">
        <f t="shared" si="0"/>
        <v>15</v>
      </c>
      <c r="N121">
        <f t="shared" si="0"/>
        <v>15</v>
      </c>
      <c r="P121">
        <f t="shared" si="0"/>
        <v>10</v>
      </c>
      <c r="R121">
        <f t="shared" si="0"/>
        <v>9</v>
      </c>
    </row>
    <row r="122" spans="1:18">
      <c r="A122" t="s">
        <v>724</v>
      </c>
      <c r="E122" s="3">
        <f>ROUND(E121/117*100,0)</f>
        <v>55</v>
      </c>
      <c r="F122" s="3"/>
      <c r="G122" s="3">
        <f t="shared" ref="G122:R122" si="1">ROUND(G121/117*100,0)</f>
        <v>22</v>
      </c>
      <c r="H122" s="3"/>
      <c r="I122" s="3"/>
      <c r="J122" s="3">
        <f t="shared" si="1"/>
        <v>22</v>
      </c>
      <c r="K122" s="3"/>
      <c r="L122" s="3">
        <f t="shared" si="1"/>
        <v>13</v>
      </c>
      <c r="M122" s="3"/>
      <c r="N122" s="3">
        <f t="shared" si="1"/>
        <v>13</v>
      </c>
      <c r="O122" s="3"/>
      <c r="P122" s="3">
        <f t="shared" si="1"/>
        <v>9</v>
      </c>
      <c r="R122" s="3">
        <f t="shared" si="1"/>
        <v>8</v>
      </c>
    </row>
    <row r="123" spans="1:18">
      <c r="A123" t="s">
        <v>725</v>
      </c>
      <c r="E123" s="3">
        <f>100-E122</f>
        <v>45</v>
      </c>
      <c r="F123" s="3"/>
      <c r="G123" s="3">
        <f t="shared" ref="G123:R123" si="2">100-G122</f>
        <v>78</v>
      </c>
      <c r="H123" s="3"/>
      <c r="I123" s="3"/>
      <c r="J123" s="3">
        <f t="shared" si="2"/>
        <v>78</v>
      </c>
      <c r="K123" s="3"/>
      <c r="L123" s="3">
        <f t="shared" si="2"/>
        <v>87</v>
      </c>
      <c r="M123" s="3"/>
      <c r="N123" s="3">
        <f t="shared" si="2"/>
        <v>87</v>
      </c>
      <c r="O123" s="3"/>
      <c r="P123" s="3">
        <f t="shared" si="2"/>
        <v>91</v>
      </c>
      <c r="R123" s="3">
        <f t="shared" si="2"/>
        <v>92</v>
      </c>
    </row>
    <row r="125" spans="1:18">
      <c r="B125" t="s">
        <v>726</v>
      </c>
      <c r="D125" t="s">
        <v>727</v>
      </c>
    </row>
    <row r="126" spans="1:18">
      <c r="B126">
        <v>1</v>
      </c>
      <c r="C126">
        <f>COUNTIF($C$2:$C$118,"1")</f>
        <v>4</v>
      </c>
      <c r="D126" s="5">
        <f t="shared" ref="D126:D137" si="3">C126/117*100</f>
        <v>3.4188034188034191</v>
      </c>
    </row>
    <row r="127" spans="1:18">
      <c r="B127" t="s">
        <v>204</v>
      </c>
      <c r="C127">
        <f>COUNTIF($C$2:$C$118,"1a")</f>
        <v>3</v>
      </c>
      <c r="D127" s="5">
        <f t="shared" si="3"/>
        <v>2.5641025641025639</v>
      </c>
    </row>
    <row r="128" spans="1:18">
      <c r="B128" t="s">
        <v>239</v>
      </c>
      <c r="C128">
        <f>COUNTIF($C$2:$C$118,"3a")</f>
        <v>5</v>
      </c>
      <c r="D128" s="5">
        <f t="shared" si="3"/>
        <v>4.2735042735042734</v>
      </c>
    </row>
    <row r="129" spans="2:4">
      <c r="B129">
        <v>3</v>
      </c>
      <c r="C129">
        <f>COUNTIF($C$2:$C$118,"3")</f>
        <v>13</v>
      </c>
      <c r="D129" s="5">
        <f t="shared" si="3"/>
        <v>11.111111111111111</v>
      </c>
    </row>
    <row r="130" spans="2:4">
      <c r="B130">
        <v>5</v>
      </c>
      <c r="C130">
        <f>COUNTIF($C$2:$C$118,"5")</f>
        <v>33</v>
      </c>
      <c r="D130" s="5">
        <f t="shared" si="3"/>
        <v>28.205128205128204</v>
      </c>
    </row>
    <row r="131" spans="2:4">
      <c r="B131">
        <v>7</v>
      </c>
      <c r="C131">
        <f>COUNTIF($C$2:$C$118,"7")</f>
        <v>23</v>
      </c>
      <c r="D131" s="5">
        <f t="shared" si="3"/>
        <v>19.658119658119659</v>
      </c>
    </row>
    <row r="132" spans="2:4">
      <c r="B132" t="s">
        <v>438</v>
      </c>
      <c r="C132">
        <f>COUNTIF($C$2:$C$118,"9a")</f>
        <v>2</v>
      </c>
      <c r="D132" s="5">
        <f t="shared" si="3"/>
        <v>1.7094017094017095</v>
      </c>
    </row>
    <row r="133" spans="2:4">
      <c r="B133">
        <v>9</v>
      </c>
      <c r="C133">
        <f>COUNTIF($C$2:$C$118,"9")</f>
        <v>18</v>
      </c>
      <c r="D133" s="5">
        <f t="shared" si="3"/>
        <v>15.384615384615385</v>
      </c>
    </row>
    <row r="134" spans="2:4">
      <c r="B134">
        <v>11</v>
      </c>
      <c r="C134">
        <f>COUNTIF($C$2:$C$118,"11")</f>
        <v>7</v>
      </c>
      <c r="D134" s="5">
        <f t="shared" si="3"/>
        <v>5.982905982905983</v>
      </c>
    </row>
    <row r="135" spans="2:4">
      <c r="B135">
        <v>14</v>
      </c>
      <c r="C135">
        <f>COUNTIF($C$2:$C$118,"14")</f>
        <v>6</v>
      </c>
      <c r="D135" s="5">
        <f t="shared" si="3"/>
        <v>5.1282051282051277</v>
      </c>
    </row>
    <row r="136" spans="2:4">
      <c r="B136">
        <v>15</v>
      </c>
      <c r="C136">
        <f>COUNTIF($C$2:$C$118,"15")</f>
        <v>0</v>
      </c>
      <c r="D136" s="5">
        <f t="shared" si="3"/>
        <v>0</v>
      </c>
    </row>
    <row r="137" spans="2:4">
      <c r="B137">
        <v>17</v>
      </c>
      <c r="C137">
        <f>COUNTIF($C$2:$C$118,"17")</f>
        <v>0</v>
      </c>
      <c r="D137" s="5">
        <f t="shared" si="3"/>
        <v>0</v>
      </c>
    </row>
    <row r="138" spans="2:4">
      <c r="C138">
        <f>SUM(C126:C137)</f>
        <v>114</v>
      </c>
      <c r="D138" s="5"/>
    </row>
    <row r="140" spans="2:4">
      <c r="B140" t="s">
        <v>729</v>
      </c>
    </row>
    <row r="141" spans="2:4">
      <c r="B141" t="s">
        <v>730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Set1-domain</vt:lpstr>
      <vt:lpstr>Set2-Dictset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Maria Keet</cp:lastModifiedBy>
  <dcterms:created xsi:type="dcterms:W3CDTF">2015-10-06T12:05:37Z</dcterms:created>
  <dcterms:modified xsi:type="dcterms:W3CDTF">2016-02-12T22:20:49Z</dcterms:modified>
  <cp:category/>
</cp:coreProperties>
</file>