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38400" windowHeight="19960" tabRatio="500"/>
  </bookViews>
  <sheets>
    <sheet name="EvaluationMain" sheetId="1" r:id="rId1"/>
    <sheet name="ExpectvsReal" sheetId="3"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45" i="1" l="1"/>
  <c r="C45" i="1"/>
  <c r="J47" i="1"/>
  <c r="I47" i="1"/>
  <c r="I45" i="1"/>
  <c r="E45" i="1"/>
  <c r="E47" i="1"/>
  <c r="F45" i="1"/>
  <c r="G45" i="1"/>
  <c r="H45" i="1"/>
  <c r="J45" i="1"/>
  <c r="L45" i="1"/>
  <c r="K45" i="1"/>
</calcChain>
</file>

<file path=xl/sharedStrings.xml><?xml version="1.0" encoding="utf-8"?>
<sst xmlns="http://schemas.openxmlformats.org/spreadsheetml/2006/main" count="491" uniqueCount="219">
  <si>
    <t>class-instance</t>
  </si>
  <si>
    <t>reuse</t>
  </si>
  <si>
    <t>GFO</t>
  </si>
  <si>
    <t>SUMO</t>
  </si>
  <si>
    <t>YAMATO</t>
  </si>
  <si>
    <t>core and top-domain ontologies</t>
  </si>
  <si>
    <t>top and foundational ontologies</t>
  </si>
  <si>
    <t>tutorial ontologies</t>
  </si>
  <si>
    <t>Pizza</t>
  </si>
  <si>
    <t>Wine</t>
  </si>
  <si>
    <t>domain ontologies (including OBDA ontologies)</t>
  </si>
  <si>
    <t>DOLCE on paper</t>
  </si>
  <si>
    <t>BFO v2</t>
  </si>
  <si>
    <t>ONTOLOGY</t>
  </si>
  <si>
    <t>mod/mono</t>
  </si>
  <si>
    <t>no</t>
  </si>
  <si>
    <t>-</t>
  </si>
  <si>
    <t>mesh</t>
  </si>
  <si>
    <t>yes</t>
  </si>
  <si>
    <t>TP/TAb/ApP/ApAb</t>
  </si>
  <si>
    <t>COMMENTS</t>
  </si>
  <si>
    <t>monolithic</t>
  </si>
  <si>
    <t>nominals and class-instance</t>
  </si>
  <si>
    <t>class-instance, odd nominal imported</t>
  </si>
  <si>
    <t>yes, many</t>
  </si>
  <si>
    <t>no, 4 hidden</t>
  </si>
  <si>
    <t>no, 11 hidden</t>
  </si>
  <si>
    <t>no, 2 hidden</t>
  </si>
  <si>
    <t>no, 42 hidden</t>
  </si>
  <si>
    <t>no, 1 hidden</t>
  </si>
  <si>
    <t>no, 35 hidden</t>
  </si>
  <si>
    <t>class-instance, and some nominal(s) according to Protégé</t>
  </si>
  <si>
    <t>std view, with inverses</t>
  </si>
  <si>
    <t>yes, 2</t>
  </si>
  <si>
    <t>yes, just 2</t>
  </si>
  <si>
    <t>std view with inverses</t>
  </si>
  <si>
    <t>no, 20 hidden</t>
  </si>
  <si>
    <t>yes, 1</t>
  </si>
  <si>
    <t>no, 164 hidden</t>
  </si>
  <si>
    <t>domain and ranges declared, mose specific than if it were general relations</t>
  </si>
  <si>
    <t>no, 3 hidden</t>
  </si>
  <si>
    <t>not that there are many relations, but for the eats and drinks. There aren't many axioms.</t>
  </si>
  <si>
    <t>mesh/flat</t>
  </si>
  <si>
    <t>std view, with undeclared inverse</t>
  </si>
  <si>
    <t>the lode file. Properties declared but not really used</t>
  </si>
  <si>
    <t>lots of domain and range axioms, but proeprties not really used</t>
  </si>
  <si>
    <t>nominals</t>
  </si>
  <si>
    <t>nominals, and class-instance</t>
  </si>
  <si>
    <t>yes, 9</t>
  </si>
  <si>
    <t>conceptual model-like</t>
  </si>
  <si>
    <t>no, 5 hidden</t>
  </si>
  <si>
    <t>yes, 6</t>
  </si>
  <si>
    <t>no, 61 hidden</t>
  </si>
  <si>
    <t>nominals for the wine descriptors etc</t>
  </si>
  <si>
    <t>?</t>
  </si>
  <si>
    <t>Has nominals, but also class-instance approach. Lots of domain and range axioms, but no constraint on classes. More like a large knowledge base, or database</t>
  </si>
  <si>
    <t>std view, only 5 with inverses declared out of 778</t>
  </si>
  <si>
    <t>std view, with inverse</t>
  </si>
  <si>
    <t xml:space="preserve">std view, with inverses </t>
  </si>
  <si>
    <t>instances?</t>
  </si>
  <si>
    <t>a few examples only</t>
  </si>
  <si>
    <t>one (empty_set)</t>
  </si>
  <si>
    <t>modular, external</t>
  </si>
  <si>
    <t>yes, from import</t>
  </si>
  <si>
    <t>flat</t>
  </si>
  <si>
    <t>std view, no inverses</t>
  </si>
  <si>
    <t>yes, some</t>
  </si>
  <si>
    <t>no, 1 example</t>
  </si>
  <si>
    <t>1, as wrong exxample</t>
  </si>
  <si>
    <t>yes, 6 (languaegs)</t>
  </si>
  <si>
    <t>5 countries</t>
  </si>
  <si>
    <t>no/very little</t>
  </si>
  <si>
    <t>DOLCE in OWL (DLP3971 everything)</t>
  </si>
  <si>
    <t>modular, internal/extrenal</t>
  </si>
  <si>
    <t>hidden</t>
  </si>
  <si>
    <t>yes, 4</t>
  </si>
  <si>
    <t>yes, 17 hidden</t>
  </si>
  <si>
    <t>std view, no inverse</t>
  </si>
  <si>
    <t>modular, external &amp; internal</t>
  </si>
  <si>
    <t xml:space="preserve">modular, external, internal </t>
  </si>
  <si>
    <t>though there are some dataproperties, the ontology's flavour is still more like a domain ontology than a conceptual data model. Linked to DOLCE. And has a separate file for the instances (the KB)</t>
  </si>
  <si>
    <t>more bare than mesh  -- hard to choose either way</t>
  </si>
  <si>
    <t>std view, with inverses and inv()</t>
  </si>
  <si>
    <t>nr. No</t>
  </si>
  <si>
    <t>modular</t>
  </si>
  <si>
    <t>no GCI</t>
  </si>
  <si>
    <t>total ontologies:</t>
  </si>
  <si>
    <t>17 no when inclusive of the minor example/error</t>
  </si>
  <si>
    <t xml:space="preserve">no GCIs in Ap </t>
  </si>
  <si>
    <t>no nominals, edt in T</t>
  </si>
  <si>
    <t>a</t>
  </si>
  <si>
    <t>b</t>
  </si>
  <si>
    <t>c</t>
  </si>
  <si>
    <t>d</t>
  </si>
  <si>
    <t>e</t>
  </si>
  <si>
    <t>f</t>
  </si>
  <si>
    <t>g</t>
  </si>
  <si>
    <t>biotop</t>
  </si>
  <si>
    <t>cows</t>
  </si>
  <si>
    <t>events</t>
  </si>
  <si>
    <t>stuff</t>
  </si>
  <si>
    <t>time</t>
  </si>
  <si>
    <t>QUDT</t>
  </si>
  <si>
    <t>adolena</t>
  </si>
  <si>
    <t>source</t>
  </si>
  <si>
    <t>http://biotopontology.github.io/#two</t>
  </si>
  <si>
    <t xml:space="preserve">core ontology of services </t>
  </si>
  <si>
    <t>http://km.aifb.kit.edu/sites/cos/</t>
  </si>
  <si>
    <t xml:space="preserve">stuff </t>
  </si>
  <si>
    <t>http://www.meteck.org/files/ontologies/stuff.owl</t>
  </si>
  <si>
    <t>https://www.w3.org/TR/owl-time/</t>
  </si>
  <si>
    <t>http://www.qudt.org/release2/qudt-catalog.html</t>
  </si>
  <si>
    <t xml:space="preserve">QUDT </t>
  </si>
  <si>
    <t>http://www.meteck.org/teaching/ontologies/adolena.owl</t>
  </si>
  <si>
    <t xml:space="preserve">DMOP </t>
  </si>
  <si>
    <t>http://www.dmo-foundry.org/download-DMOP</t>
  </si>
  <si>
    <t>EDAM</t>
  </si>
  <si>
    <t>https://bioportal.bioontology.org/ontologies/FMA</t>
  </si>
  <si>
    <t xml:space="preserve">FMA </t>
  </si>
  <si>
    <t>too big to load in Protege</t>
  </si>
  <si>
    <t>DOID - human disease ontology</t>
  </si>
  <si>
    <t>n/a</t>
  </si>
  <si>
    <t>https://bioportal.bioontology.org/ontologies/</t>
  </si>
  <si>
    <t xml:space="preserve">IoT-lite </t>
  </si>
  <si>
    <t>https://www.w3.org/Submission/2015/SUBM-iot-lite-20151126/</t>
  </si>
  <si>
    <t xml:space="preserve">Linguistic task ontologies </t>
  </si>
  <si>
    <t>http://www.meteck.org/files/ontologies/NCS1.zip</t>
  </si>
  <si>
    <t>https://bioportal.bioontology.org/ontologies/MEO</t>
  </si>
  <si>
    <t xml:space="preserve">MEO - Metagenome and Microbes Environmental Ontology </t>
  </si>
  <si>
    <t xml:space="preserve">Profiles </t>
  </si>
  <si>
    <t>https://www.w3.org/TR/2018/WD-dx-prof-20181218/</t>
  </si>
  <si>
    <t xml:space="preserve">SNOMED CT </t>
  </si>
  <si>
    <t>https://bioportal.bioontology.org/ontologies/SNOMEDCT?p=classes&amp;conceptid=http://purl.bioontology.org/ontology/SNOMEDCT/123037004 online browsing over at bioportal</t>
  </si>
  <si>
    <t xml:space="preserve">SSN </t>
  </si>
  <si>
    <t>https://www.w3.org/TR/vocab-ssn/</t>
  </si>
  <si>
    <t xml:space="preserve">UNDO </t>
  </si>
  <si>
    <t>https://unsceb-hlcm.github.io/onto-undo/ on top of Akoma ntoso http://www.akomantoso.org/</t>
  </si>
  <si>
    <t xml:space="preserve">AWO v1 </t>
  </si>
  <si>
    <t>http://www.meteck.org/teaching/OEbook/ontologies/</t>
  </si>
  <si>
    <t xml:space="preserve">Books </t>
  </si>
  <si>
    <t>https://github.com/ontop/ontop/wiki/BookTutorial exampleBooks.owl</t>
  </si>
  <si>
    <t>Family</t>
  </si>
  <si>
    <t>http://owl.cs.manchester.ac.uk/publications/talks-and-tutorials/fhkbtutorial/</t>
  </si>
  <si>
    <t>http://www.w3.org/TR/2003/PR-owl-guide-20031209/wine</t>
  </si>
  <si>
    <t xml:space="preserve">Organization  </t>
  </si>
  <si>
    <t>https://www.w3.org/TR/2014/REC-vocab-org-20140116/</t>
  </si>
  <si>
    <t>https://bioportal.bioontology.org/ontologies/EDAM</t>
  </si>
  <si>
    <t>http://linkedevents.org/ontology/</t>
  </si>
  <si>
    <t>D18.pdf</t>
  </si>
  <si>
    <t>true except for Time (which is mixed)</t>
  </si>
  <si>
    <t>some hidden in SUMO</t>
  </si>
  <si>
    <t>no, but all except for Books have hidden Gcis</t>
  </si>
  <si>
    <t>yes for biotop, rest hidden ones</t>
  </si>
  <si>
    <t>all either no or hidden</t>
  </si>
  <si>
    <t>MEO, organisation, and profiles have OBO and SKOS influences, but neither does relation reuse</t>
  </si>
  <si>
    <t>only MEO has parsimony (no OP), the other two with SKOS influence (well, a skos:concept class) still abundance, but that's probalby because of both SKOS + OWL</t>
  </si>
  <si>
    <t>true, except the T/DO DMOP is said to have some nominal(s)</t>
  </si>
  <si>
    <t>true, except for SUMO that turned out Ap</t>
  </si>
  <si>
    <t>true, except for SUMO that turned out Ap. No enumerated DT</t>
  </si>
  <si>
    <t>true except for Time (which is mixed). No enumerated DT</t>
  </si>
  <si>
    <t>true, except the T/DO DMOP is said to have some nominal(s). No enumerated DT</t>
  </si>
  <si>
    <t>no enumerated DT</t>
  </si>
  <si>
    <t>true (except for SUMO, btu we made that Ap)</t>
  </si>
  <si>
    <t>stuff has two imported ones. The time and qudt mixed ones have</t>
  </si>
  <si>
    <t>DMOP as sort-of T has a few, rest Ap all don't except for UNDO</t>
  </si>
  <si>
    <t>n/a. applies only to only DOLCE-on-Paper, as the rest is done with a tool</t>
  </si>
  <si>
    <t>CLASSIFICATION</t>
  </si>
  <si>
    <t>Mixed</t>
  </si>
  <si>
    <t>bare/mesh/flat</t>
  </si>
  <si>
    <t>GCIs?</t>
  </si>
  <si>
    <t>Rbox/reuse?</t>
  </si>
  <si>
    <t>std view?</t>
  </si>
  <si>
    <t>data prop?</t>
  </si>
  <si>
    <t>nominals?</t>
  </si>
  <si>
    <t>bare</t>
  </si>
  <si>
    <t>mostly bare</t>
  </si>
  <si>
    <t>inverses</t>
  </si>
  <si>
    <t>inv</t>
  </si>
  <si>
    <t>std view, with inv()</t>
  </si>
  <si>
    <t>evaluated</t>
  </si>
  <si>
    <t xml:space="preserve">looking at the names of the relations, they all still sound pretty general. But 67 OPs is a lot, and most of them are actually not used in Ces, so no Rbox reuse. </t>
  </si>
  <si>
    <t>modular with the rest, linked to FO and domain ontologies etc. the file of itself is monolithic</t>
  </si>
  <si>
    <t>excluded the inported cocs. There's barey anythign in it</t>
  </si>
  <si>
    <t xml:space="preserve">all except for 2 data properties come from OMmini (they shouldn't be there). The individuals from OMmini shouldn't be there either, imo. </t>
  </si>
  <si>
    <t>std view, with inverses mostly (see part of branch), one inv()</t>
  </si>
  <si>
    <t>Some T in content, but the DP and instances are very applied-oriented. Protégé says nominals, but the owl classifier and we can't find them. And wrong individuals (like 'Monday'). Using skos rules, so nominals</t>
  </si>
  <si>
    <t>excluded the two imports vaem and dtype. Some values are borderline</t>
  </si>
  <si>
    <t>should have been an Ap, not T, because OBDA. but informed by DOLCE and BFO</t>
  </si>
  <si>
    <t>23MB is too big as well for one of us</t>
  </si>
  <si>
    <t>turned out to be an "instantion of SSN" https://www.w3.org/TR/vocab-ssn/. skip, because we have ssn in the list</t>
  </si>
  <si>
    <t>imports GOLD. The one for each language is applied. See also the MTSR'15 paper for the orchestration</t>
  </si>
  <si>
    <t>excluded the import. The 14 DPs are corssed-out, the OPs as well.</t>
  </si>
  <si>
    <t xml:space="preserve">it's very, very small (downloaded on 8-1-2019). </t>
  </si>
  <si>
    <t>taxonomy because of EL, but there are many axioms with the OPs. Access through bioportal; not clear whether there are data properties (documetnation inconsistent); some properties sound very much like data properties, like the IDs, language code, etc.</t>
  </si>
  <si>
    <t>excluded the sosa import. No domain and range axioms</t>
  </si>
  <si>
    <t xml:space="preserve">excluded several imported ontologies. Barely any domain and range axioms, very little reuse. </t>
  </si>
  <si>
    <t>no on Rbox, because nothing is reused. Conceptual model</t>
  </si>
  <si>
    <t>https://protege.stanford.edu/ontologies/pizza/pizza.owl</t>
  </si>
  <si>
    <t>http://basic-formal-ontology.org/</t>
  </si>
  <si>
    <t>http://www.loa.istc.cnr.it/old/DOLCE.html</t>
  </si>
  <si>
    <t>http://www.onto-med.de/ontologies/gfo/</t>
  </si>
  <si>
    <t>http://www.adampease.org/OP/</t>
  </si>
  <si>
    <t>http://download.hozo.jp/onto_library/upperOnto.htm</t>
  </si>
  <si>
    <t>OWL has ok-ish module management, and modules are used in about half the ontologies</t>
  </si>
  <si>
    <t>This file contains the supplementary data accompanying the paper entitled "Dimensions affecting Representation Styles in Ontologies", by Pabo Fillottrani and Maria Keet that is currenty under review with an international conference</t>
  </si>
  <si>
    <t>name</t>
  </si>
  <si>
    <t>T</t>
  </si>
  <si>
    <t>Ap</t>
  </si>
  <si>
    <t>T/Ap</t>
  </si>
  <si>
    <t>P/Ab</t>
  </si>
  <si>
    <t>P</t>
  </si>
  <si>
    <t>Ab</t>
  </si>
  <si>
    <t>mixed</t>
  </si>
  <si>
    <t>DO/T</t>
  </si>
  <si>
    <t>Do/Ap</t>
  </si>
  <si>
    <t>DO/Ap</t>
  </si>
  <si>
    <t>more DO than CDM</t>
  </si>
  <si>
    <t xml:space="preserve">Ab </t>
  </si>
  <si>
    <t>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</si>
</sst>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scheme val="minor"/>
    </font>
    <font>
      <sz val="12"/>
      <color rgb="FF9C6500"/>
      <name val="Calibri"/>
      <family val="2"/>
      <scheme val="minor"/>
    </font>
    <font>
      <b/>
      <i/>
      <sz val="12"/>
      <color theme="1"/>
      <name val="Calibri"/>
      <scheme val="minor"/>
    </font>
    <font>
      <b/>
      <sz val="12"/>
      <color rgb="FF9C6500"/>
      <name val="Calibri"/>
      <scheme val="minor"/>
    </font>
  </fonts>
  <fills count="3">
    <fill>
      <patternFill patternType="none"/>
    </fill>
    <fill>
      <patternFill patternType="gray125"/>
    </fill>
    <fill>
      <patternFill patternType="solid">
        <fgColor rgb="FFFFEB9C"/>
      </patternFill>
    </fill>
  </fills>
  <borders count="1">
    <border>
      <left/>
      <right/>
      <top/>
      <bottom/>
      <diagonal/>
    </border>
  </borders>
  <cellStyleXfs count="6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2"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9">
    <xf numFmtId="0" fontId="0" fillId="0" borderId="0" xfId="0"/>
    <xf numFmtId="0" fontId="1" fillId="0" borderId="0" xfId="0" applyFont="1"/>
    <xf numFmtId="0" fontId="4" fillId="0" borderId="0" xfId="0" applyFont="1"/>
    <xf numFmtId="0" fontId="0" fillId="0" borderId="0" xfId="0" applyFont="1"/>
    <xf numFmtId="0" fontId="0" fillId="0" borderId="0" xfId="0" quotePrefix="1"/>
    <xf numFmtId="0" fontId="0" fillId="0" borderId="0" xfId="0" applyAlignment="1">
      <alignment horizontal="left"/>
    </xf>
    <xf numFmtId="0" fontId="0" fillId="0" borderId="0" xfId="0" quotePrefix="1" applyAlignment="1">
      <alignment horizontal="left"/>
    </xf>
    <xf numFmtId="0" fontId="0" fillId="0" borderId="0" xfId="0" applyFill="1" applyAlignment="1">
      <alignment horizontal="left"/>
    </xf>
    <xf numFmtId="0" fontId="0" fillId="0" borderId="0" xfId="0" applyFill="1"/>
    <xf numFmtId="0" fontId="0" fillId="0" borderId="0" xfId="0" quotePrefix="1" applyFill="1"/>
    <xf numFmtId="0" fontId="0" fillId="0" borderId="0" xfId="0" quotePrefix="1" applyFill="1" applyAlignment="1">
      <alignment horizontal="left"/>
    </xf>
    <xf numFmtId="0" fontId="0" fillId="0" borderId="0" xfId="0" applyAlignment="1">
      <alignment horizontal="center" vertical="center" wrapText="1"/>
    </xf>
    <xf numFmtId="0" fontId="0" fillId="0" borderId="0" xfId="0" applyAlignment="1">
      <alignment vertical="center" wrapText="1"/>
    </xf>
    <xf numFmtId="0" fontId="6" fillId="0" borderId="0" xfId="0" applyFont="1" applyAlignment="1">
      <alignment horizontal="left"/>
    </xf>
    <xf numFmtId="0" fontId="6" fillId="0" borderId="0" xfId="0" applyFont="1"/>
    <xf numFmtId="0" fontId="5" fillId="2" borderId="0" xfId="43"/>
    <xf numFmtId="0" fontId="7" fillId="2" borderId="0" xfId="43" applyFont="1"/>
    <xf numFmtId="0" fontId="1" fillId="0" borderId="0" xfId="0" applyFont="1" applyAlignment="1">
      <alignment horizontal="center"/>
    </xf>
    <xf numFmtId="0" fontId="1" fillId="0" borderId="0" xfId="0" applyFont="1" applyAlignment="1">
      <alignment horizontal="center"/>
    </xf>
  </cellXfs>
  <cellStyles count="6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4" builtinId="8" hidden="1"/>
    <cellStyle name="Hyperlink" xfId="46" builtinId="8" hidden="1"/>
    <cellStyle name="Hyperlink" xfId="48" builtinId="8" hidden="1"/>
    <cellStyle name="Hyperlink" xfId="50" builtinId="8" hidden="1"/>
    <cellStyle name="Neutral" xfId="43" builtinId="2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topLeftCell="A18" zoomScale="125" zoomScaleNormal="125" zoomScalePageLayoutView="125" workbookViewId="0">
      <selection activeCell="D46" sqref="D46"/>
    </sheetView>
  </sheetViews>
  <sheetFormatPr baseColWidth="10" defaultRowHeight="15" x14ac:dyDescent="0"/>
  <cols>
    <col min="1" max="1" width="16" customWidth="1"/>
    <col min="2" max="2" width="14.83203125" customWidth="1"/>
    <col min="3" max="3" width="8.1640625" customWidth="1"/>
    <col min="4" max="4" width="8.5" customWidth="1"/>
    <col min="5" max="5" width="9" customWidth="1"/>
    <col min="6" max="6" width="13.5" customWidth="1"/>
    <col min="7" max="7" width="10.6640625" customWidth="1"/>
    <col min="8" max="8" width="5.6640625" customWidth="1"/>
    <col min="9" max="9" width="11" customWidth="1"/>
    <col min="10" max="10" width="15.83203125" customWidth="1"/>
    <col min="13" max="13" width="24.1640625" customWidth="1"/>
  </cols>
  <sheetData>
    <row r="1" spans="1:17">
      <c r="A1" s="16" t="s">
        <v>204</v>
      </c>
      <c r="B1" s="15"/>
      <c r="C1" s="15"/>
      <c r="D1" s="15"/>
      <c r="E1" s="15"/>
      <c r="F1" s="15"/>
      <c r="G1" s="15"/>
      <c r="H1" s="15"/>
      <c r="I1" s="15"/>
      <c r="J1" s="15"/>
      <c r="K1" s="15"/>
      <c r="L1" s="15"/>
      <c r="M1" s="15"/>
      <c r="N1" s="15"/>
      <c r="O1" s="15"/>
      <c r="P1" s="15"/>
      <c r="Q1" s="15"/>
    </row>
    <row r="2" spans="1:17">
      <c r="A2" s="1"/>
    </row>
    <row r="3" spans="1:17">
      <c r="A3" s="18" t="s">
        <v>13</v>
      </c>
      <c r="B3" s="18"/>
      <c r="C3" s="17"/>
      <c r="D3" s="18" t="s">
        <v>166</v>
      </c>
      <c r="E3" s="18"/>
      <c r="F3" s="18"/>
      <c r="G3" s="18"/>
      <c r="H3" s="18"/>
      <c r="I3" s="18"/>
      <c r="J3" s="18"/>
      <c r="K3" s="18"/>
      <c r="L3" s="18"/>
      <c r="M3" s="1" t="s">
        <v>20</v>
      </c>
    </row>
    <row r="4" spans="1:17">
      <c r="A4" s="14" t="s">
        <v>205</v>
      </c>
      <c r="B4" s="14" t="s">
        <v>104</v>
      </c>
      <c r="C4" s="14" t="s">
        <v>208</v>
      </c>
      <c r="D4" s="13" t="s">
        <v>209</v>
      </c>
      <c r="E4" s="13" t="s">
        <v>168</v>
      </c>
      <c r="F4" s="13" t="s">
        <v>14</v>
      </c>
      <c r="G4" s="13" t="s">
        <v>169</v>
      </c>
      <c r="H4" s="13" t="s">
        <v>170</v>
      </c>
      <c r="I4" s="13" t="s">
        <v>171</v>
      </c>
      <c r="J4" s="13" t="s">
        <v>173</v>
      </c>
      <c r="K4" s="13" t="s">
        <v>172</v>
      </c>
      <c r="L4" s="13" t="s">
        <v>59</v>
      </c>
    </row>
    <row r="5" spans="1:17">
      <c r="A5" s="2" t="s">
        <v>6</v>
      </c>
      <c r="N5" s="5"/>
    </row>
    <row r="6" spans="1:17">
      <c r="A6" t="s">
        <v>12</v>
      </c>
      <c r="B6" t="s">
        <v>198</v>
      </c>
      <c r="C6" s="5" t="s">
        <v>206</v>
      </c>
      <c r="D6" s="5" t="s">
        <v>210</v>
      </c>
      <c r="E6" s="5" t="s">
        <v>174</v>
      </c>
      <c r="F6" s="5" t="s">
        <v>21</v>
      </c>
      <c r="G6" s="5" t="s">
        <v>15</v>
      </c>
      <c r="H6" s="6" t="s">
        <v>16</v>
      </c>
      <c r="I6" s="6" t="s">
        <v>16</v>
      </c>
      <c r="J6" s="7" t="s">
        <v>0</v>
      </c>
      <c r="K6" s="5" t="s">
        <v>15</v>
      </c>
      <c r="L6" s="5" t="s">
        <v>15</v>
      </c>
    </row>
    <row r="7" spans="1:17">
      <c r="A7" t="s">
        <v>11</v>
      </c>
      <c r="B7" t="s">
        <v>148</v>
      </c>
      <c r="C7" s="5" t="s">
        <v>206</v>
      </c>
      <c r="D7" s="5" t="s">
        <v>210</v>
      </c>
      <c r="E7" s="5" t="s">
        <v>17</v>
      </c>
      <c r="F7" s="5" t="s">
        <v>21</v>
      </c>
      <c r="G7" s="5" t="s">
        <v>18</v>
      </c>
      <c r="H7" s="5" t="s">
        <v>18</v>
      </c>
      <c r="I7" s="5" t="s">
        <v>32</v>
      </c>
      <c r="J7" s="5" t="s">
        <v>0</v>
      </c>
      <c r="K7" s="5" t="s">
        <v>15</v>
      </c>
      <c r="L7" s="5" t="s">
        <v>15</v>
      </c>
    </row>
    <row r="8" spans="1:17">
      <c r="A8" t="s">
        <v>72</v>
      </c>
      <c r="B8" t="s">
        <v>199</v>
      </c>
      <c r="C8" s="5" t="s">
        <v>206</v>
      </c>
      <c r="D8" s="5" t="s">
        <v>211</v>
      </c>
      <c r="E8" s="5" t="s">
        <v>17</v>
      </c>
      <c r="F8" s="7" t="s">
        <v>73</v>
      </c>
      <c r="G8" s="7" t="s">
        <v>74</v>
      </c>
      <c r="H8" s="5" t="s">
        <v>18</v>
      </c>
      <c r="I8" s="5" t="s">
        <v>57</v>
      </c>
      <c r="J8" s="5" t="s">
        <v>0</v>
      </c>
      <c r="K8" s="7" t="s">
        <v>75</v>
      </c>
      <c r="L8" s="5" t="s">
        <v>18</v>
      </c>
    </row>
    <row r="9" spans="1:17">
      <c r="A9" t="s">
        <v>2</v>
      </c>
      <c r="B9" t="s">
        <v>200</v>
      </c>
      <c r="C9" s="5" t="s">
        <v>206</v>
      </c>
      <c r="D9" s="5" t="s">
        <v>211</v>
      </c>
      <c r="E9" s="5" t="s">
        <v>17</v>
      </c>
      <c r="F9" s="5" t="s">
        <v>21</v>
      </c>
      <c r="G9" s="7" t="s">
        <v>76</v>
      </c>
      <c r="H9" s="7" t="s">
        <v>15</v>
      </c>
      <c r="I9" s="7" t="s">
        <v>58</v>
      </c>
      <c r="J9" s="5" t="s">
        <v>0</v>
      </c>
      <c r="K9" s="5" t="s">
        <v>15</v>
      </c>
      <c r="L9" s="5" t="s">
        <v>61</v>
      </c>
      <c r="M9" t="s">
        <v>180</v>
      </c>
    </row>
    <row r="10" spans="1:17">
      <c r="A10" t="s">
        <v>3</v>
      </c>
      <c r="B10" t="s">
        <v>201</v>
      </c>
      <c r="C10" s="5" t="s">
        <v>207</v>
      </c>
      <c r="D10" s="5" t="s">
        <v>211</v>
      </c>
      <c r="E10" s="7" t="s">
        <v>174</v>
      </c>
      <c r="F10" s="5" t="s">
        <v>21</v>
      </c>
      <c r="G10" s="5" t="s">
        <v>26</v>
      </c>
      <c r="H10" s="7" t="s">
        <v>15</v>
      </c>
      <c r="I10" s="7" t="s">
        <v>56</v>
      </c>
      <c r="J10" s="7" t="s">
        <v>22</v>
      </c>
      <c r="K10" s="7" t="s">
        <v>15</v>
      </c>
      <c r="L10" s="5" t="s">
        <v>18</v>
      </c>
      <c r="M10" s="5" t="s">
        <v>55</v>
      </c>
    </row>
    <row r="11" spans="1:17">
      <c r="A11" t="s">
        <v>4</v>
      </c>
      <c r="B11" t="s">
        <v>202</v>
      </c>
      <c r="C11" s="5" t="s">
        <v>206</v>
      </c>
      <c r="D11" s="5" t="s">
        <v>211</v>
      </c>
      <c r="E11" s="5" t="s">
        <v>17</v>
      </c>
      <c r="F11" s="5" t="s">
        <v>21</v>
      </c>
      <c r="G11" s="5" t="s">
        <v>15</v>
      </c>
      <c r="H11" s="5" t="s">
        <v>18</v>
      </c>
      <c r="I11" s="5" t="s">
        <v>65</v>
      </c>
      <c r="J11" s="5" t="s">
        <v>0</v>
      </c>
      <c r="K11" s="5" t="s">
        <v>15</v>
      </c>
      <c r="L11" s="5" t="s">
        <v>60</v>
      </c>
      <c r="M11" s="5"/>
    </row>
    <row r="13" spans="1:17">
      <c r="A13" s="2" t="s">
        <v>5</v>
      </c>
    </row>
    <row r="14" spans="1:17">
      <c r="A14" t="s">
        <v>97</v>
      </c>
      <c r="B14" t="s">
        <v>105</v>
      </c>
      <c r="C14" s="5" t="s">
        <v>206</v>
      </c>
      <c r="D14" s="5" t="s">
        <v>211</v>
      </c>
      <c r="E14" s="5" t="s">
        <v>17</v>
      </c>
      <c r="F14" s="7" t="s">
        <v>62</v>
      </c>
      <c r="G14" s="7" t="s">
        <v>18</v>
      </c>
      <c r="H14" s="5" t="s">
        <v>18</v>
      </c>
      <c r="I14" s="5" t="s">
        <v>32</v>
      </c>
      <c r="J14" s="7" t="s">
        <v>0</v>
      </c>
      <c r="K14" s="5" t="s">
        <v>15</v>
      </c>
      <c r="L14" s="5" t="s">
        <v>15</v>
      </c>
      <c r="M14" s="5" t="s">
        <v>181</v>
      </c>
    </row>
    <row r="15" spans="1:17">
      <c r="A15" t="s">
        <v>106</v>
      </c>
      <c r="B15" t="s">
        <v>107</v>
      </c>
      <c r="C15" s="5" t="s">
        <v>206</v>
      </c>
      <c r="D15" s="5" t="s">
        <v>211</v>
      </c>
      <c r="E15" s="7" t="s">
        <v>17</v>
      </c>
      <c r="F15" s="5" t="s">
        <v>62</v>
      </c>
      <c r="G15" s="5" t="s">
        <v>27</v>
      </c>
      <c r="H15" s="7" t="s">
        <v>18</v>
      </c>
      <c r="I15" s="7" t="s">
        <v>77</v>
      </c>
      <c r="J15" s="10" t="s">
        <v>16</v>
      </c>
      <c r="K15" s="5" t="s">
        <v>15</v>
      </c>
      <c r="L15" s="5" t="s">
        <v>15</v>
      </c>
      <c r="M15" t="s">
        <v>182</v>
      </c>
    </row>
    <row r="16" spans="1:17">
      <c r="A16" t="s">
        <v>99</v>
      </c>
      <c r="B16" t="s">
        <v>147</v>
      </c>
      <c r="C16" s="5" t="s">
        <v>206</v>
      </c>
      <c r="D16" s="5" t="s">
        <v>211</v>
      </c>
      <c r="E16" s="5" t="s">
        <v>64</v>
      </c>
      <c r="F16" s="5" t="s">
        <v>21</v>
      </c>
      <c r="G16" s="5" t="s">
        <v>29</v>
      </c>
      <c r="H16" s="7" t="s">
        <v>15</v>
      </c>
      <c r="I16" s="5" t="s">
        <v>65</v>
      </c>
      <c r="J16" s="10" t="s">
        <v>16</v>
      </c>
      <c r="K16" s="5" t="s">
        <v>15</v>
      </c>
      <c r="L16" s="5" t="s">
        <v>15</v>
      </c>
      <c r="M16" t="s">
        <v>44</v>
      </c>
    </row>
    <row r="17" spans="1:13">
      <c r="A17" t="s">
        <v>108</v>
      </c>
      <c r="B17" t="s">
        <v>109</v>
      </c>
      <c r="C17" t="s">
        <v>206</v>
      </c>
      <c r="D17" t="s">
        <v>211</v>
      </c>
      <c r="E17" t="s">
        <v>17</v>
      </c>
      <c r="F17" s="5" t="s">
        <v>62</v>
      </c>
      <c r="G17" t="s">
        <v>28</v>
      </c>
      <c r="H17" t="s">
        <v>18</v>
      </c>
      <c r="I17" s="8" t="s">
        <v>184</v>
      </c>
      <c r="J17" s="8" t="s">
        <v>23</v>
      </c>
      <c r="K17" s="7" t="s">
        <v>15</v>
      </c>
      <c r="L17" s="5" t="s">
        <v>63</v>
      </c>
      <c r="M17" t="s">
        <v>183</v>
      </c>
    </row>
    <row r="18" spans="1:13">
      <c r="A18" t="s">
        <v>101</v>
      </c>
      <c r="B18" t="s">
        <v>110</v>
      </c>
      <c r="C18" t="s">
        <v>167</v>
      </c>
      <c r="D18" t="s">
        <v>211</v>
      </c>
      <c r="E18" s="8" t="s">
        <v>64</v>
      </c>
      <c r="F18" s="5" t="s">
        <v>21</v>
      </c>
      <c r="G18" t="s">
        <v>29</v>
      </c>
      <c r="H18" s="8" t="s">
        <v>15</v>
      </c>
      <c r="I18" s="8" t="s">
        <v>32</v>
      </c>
      <c r="J18" s="8" t="s">
        <v>46</v>
      </c>
      <c r="K18" s="5" t="s">
        <v>24</v>
      </c>
      <c r="L18" s="5" t="s">
        <v>18</v>
      </c>
      <c r="M18" t="s">
        <v>185</v>
      </c>
    </row>
    <row r="19" spans="1:13">
      <c r="A19" t="s">
        <v>112</v>
      </c>
      <c r="B19" t="s">
        <v>111</v>
      </c>
      <c r="C19" t="s">
        <v>167</v>
      </c>
      <c r="D19" t="s">
        <v>211</v>
      </c>
      <c r="E19" t="s">
        <v>17</v>
      </c>
      <c r="F19" s="7" t="s">
        <v>78</v>
      </c>
      <c r="G19" t="s">
        <v>27</v>
      </c>
      <c r="H19" t="s">
        <v>66</v>
      </c>
      <c r="I19" s="8" t="s">
        <v>32</v>
      </c>
      <c r="J19" t="s">
        <v>0</v>
      </c>
      <c r="K19" s="5" t="s">
        <v>24</v>
      </c>
      <c r="L19" s="5" t="s">
        <v>24</v>
      </c>
      <c r="M19" t="s">
        <v>186</v>
      </c>
    </row>
    <row r="21" spans="1:13">
      <c r="A21" s="2" t="s">
        <v>10</v>
      </c>
      <c r="E21" s="2"/>
    </row>
    <row r="22" spans="1:13">
      <c r="A22" s="3" t="s">
        <v>103</v>
      </c>
      <c r="B22" t="s">
        <v>113</v>
      </c>
      <c r="C22" s="8" t="s">
        <v>212</v>
      </c>
      <c r="D22" s="8" t="s">
        <v>211</v>
      </c>
      <c r="E22" s="8" t="s">
        <v>175</v>
      </c>
      <c r="F22" s="5" t="s">
        <v>21</v>
      </c>
      <c r="G22" t="s">
        <v>25</v>
      </c>
      <c r="H22" t="s">
        <v>18</v>
      </c>
      <c r="I22" t="s">
        <v>32</v>
      </c>
      <c r="J22" s="9" t="s">
        <v>16</v>
      </c>
      <c r="K22" s="5" t="s">
        <v>15</v>
      </c>
      <c r="L22" s="5" t="s">
        <v>67</v>
      </c>
      <c r="M22" t="s">
        <v>187</v>
      </c>
    </row>
    <row r="23" spans="1:13">
      <c r="A23" t="s">
        <v>114</v>
      </c>
      <c r="B23" t="s">
        <v>115</v>
      </c>
      <c r="C23" t="s">
        <v>213</v>
      </c>
      <c r="D23" t="s">
        <v>211</v>
      </c>
      <c r="E23" t="s">
        <v>17</v>
      </c>
      <c r="F23" s="7" t="s">
        <v>79</v>
      </c>
      <c r="G23" t="s">
        <v>30</v>
      </c>
      <c r="H23" t="s">
        <v>18</v>
      </c>
      <c r="I23" t="s">
        <v>178</v>
      </c>
      <c r="J23" t="s">
        <v>31</v>
      </c>
      <c r="K23" s="5" t="s">
        <v>18</v>
      </c>
      <c r="L23" s="5" t="s">
        <v>18</v>
      </c>
      <c r="M23" t="s">
        <v>80</v>
      </c>
    </row>
    <row r="24" spans="1:13">
      <c r="A24" t="s">
        <v>116</v>
      </c>
      <c r="B24" t="s">
        <v>146</v>
      </c>
      <c r="C24" t="s">
        <v>214</v>
      </c>
      <c r="D24" t="s">
        <v>217</v>
      </c>
      <c r="E24" s="8" t="s">
        <v>17</v>
      </c>
      <c r="F24" s="7" t="s">
        <v>21</v>
      </c>
      <c r="G24" t="s">
        <v>15</v>
      </c>
      <c r="H24" t="s">
        <v>18</v>
      </c>
      <c r="I24" t="s">
        <v>32</v>
      </c>
      <c r="J24" s="8" t="s">
        <v>0</v>
      </c>
      <c r="K24" s="5" t="s">
        <v>15</v>
      </c>
      <c r="L24" s="5" t="s">
        <v>15</v>
      </c>
      <c r="M24" t="s">
        <v>39</v>
      </c>
    </row>
    <row r="25" spans="1:13">
      <c r="A25" t="s">
        <v>118</v>
      </c>
      <c r="B25" t="s">
        <v>117</v>
      </c>
      <c r="C25" s="4" t="s">
        <v>121</v>
      </c>
      <c r="D25" s="4" t="s">
        <v>121</v>
      </c>
      <c r="E25" s="9" t="s">
        <v>121</v>
      </c>
      <c r="F25" s="9" t="s">
        <v>121</v>
      </c>
      <c r="G25" s="9" t="s">
        <v>121</v>
      </c>
      <c r="H25" s="9" t="s">
        <v>121</v>
      </c>
      <c r="I25" s="9" t="s">
        <v>121</v>
      </c>
      <c r="J25" s="9" t="s">
        <v>121</v>
      </c>
      <c r="K25" s="9" t="s">
        <v>121</v>
      </c>
      <c r="L25" s="9" t="s">
        <v>121</v>
      </c>
      <c r="M25" t="s">
        <v>119</v>
      </c>
    </row>
    <row r="26" spans="1:13">
      <c r="A26" t="s">
        <v>120</v>
      </c>
      <c r="B26" t="s">
        <v>122</v>
      </c>
      <c r="C26" s="4" t="s">
        <v>121</v>
      </c>
      <c r="D26" s="4" t="s">
        <v>121</v>
      </c>
      <c r="E26" s="9" t="s">
        <v>121</v>
      </c>
      <c r="F26" s="9" t="s">
        <v>121</v>
      </c>
      <c r="G26" s="9" t="s">
        <v>121</v>
      </c>
      <c r="H26" s="9" t="s">
        <v>121</v>
      </c>
      <c r="I26" s="9" t="s">
        <v>121</v>
      </c>
      <c r="J26" s="9" t="s">
        <v>121</v>
      </c>
      <c r="K26" s="9" t="s">
        <v>121</v>
      </c>
      <c r="L26" s="9" t="s">
        <v>121</v>
      </c>
      <c r="M26" t="s">
        <v>188</v>
      </c>
    </row>
    <row r="27" spans="1:13">
      <c r="A27" t="s">
        <v>123</v>
      </c>
      <c r="B27" t="s">
        <v>124</v>
      </c>
      <c r="C27" s="4" t="s">
        <v>121</v>
      </c>
      <c r="D27" s="4" t="s">
        <v>121</v>
      </c>
      <c r="E27" s="9" t="s">
        <v>121</v>
      </c>
      <c r="F27" s="9" t="s">
        <v>121</v>
      </c>
      <c r="G27" s="9" t="s">
        <v>121</v>
      </c>
      <c r="H27" s="9" t="s">
        <v>121</v>
      </c>
      <c r="I27" s="9" t="s">
        <v>121</v>
      </c>
      <c r="J27" s="9" t="s">
        <v>121</v>
      </c>
      <c r="K27" s="9" t="s">
        <v>121</v>
      </c>
      <c r="L27" s="9" t="s">
        <v>121</v>
      </c>
      <c r="M27" t="s">
        <v>189</v>
      </c>
    </row>
    <row r="28" spans="1:13">
      <c r="A28" t="s">
        <v>125</v>
      </c>
      <c r="B28" t="s">
        <v>126</v>
      </c>
      <c r="C28" s="8" t="s">
        <v>212</v>
      </c>
      <c r="D28" s="8" t="s">
        <v>211</v>
      </c>
      <c r="E28" s="8" t="s">
        <v>81</v>
      </c>
      <c r="F28" t="s">
        <v>62</v>
      </c>
      <c r="G28" t="s">
        <v>36</v>
      </c>
      <c r="H28" t="s">
        <v>18</v>
      </c>
      <c r="I28" t="s">
        <v>32</v>
      </c>
      <c r="J28" s="8" t="s">
        <v>0</v>
      </c>
      <c r="K28" s="8" t="s">
        <v>15</v>
      </c>
      <c r="L28" t="s">
        <v>15</v>
      </c>
      <c r="M28" t="s">
        <v>190</v>
      </c>
    </row>
    <row r="29" spans="1:13">
      <c r="A29" t="s">
        <v>128</v>
      </c>
      <c r="B29" t="s">
        <v>127</v>
      </c>
      <c r="C29" t="s">
        <v>215</v>
      </c>
      <c r="D29" t="s">
        <v>210</v>
      </c>
      <c r="E29" t="s">
        <v>174</v>
      </c>
      <c r="F29" s="8" t="s">
        <v>62</v>
      </c>
      <c r="G29" t="s">
        <v>38</v>
      </c>
      <c r="H29" s="9" t="s">
        <v>16</v>
      </c>
      <c r="I29" s="9" t="s">
        <v>16</v>
      </c>
      <c r="J29" s="8" t="s">
        <v>0</v>
      </c>
      <c r="K29" t="s">
        <v>15</v>
      </c>
      <c r="L29" t="s">
        <v>15</v>
      </c>
      <c r="M29" t="s">
        <v>191</v>
      </c>
    </row>
    <row r="30" spans="1:13">
      <c r="A30" t="s">
        <v>144</v>
      </c>
      <c r="B30" t="s">
        <v>145</v>
      </c>
      <c r="C30" t="s">
        <v>207</v>
      </c>
      <c r="D30" t="s">
        <v>211</v>
      </c>
      <c r="E30" s="8" t="s">
        <v>64</v>
      </c>
      <c r="F30" t="s">
        <v>21</v>
      </c>
      <c r="G30" t="s">
        <v>27</v>
      </c>
      <c r="H30" s="8" t="s">
        <v>15</v>
      </c>
      <c r="I30" t="s">
        <v>35</v>
      </c>
      <c r="J30" s="9" t="s">
        <v>16</v>
      </c>
      <c r="K30" t="s">
        <v>34</v>
      </c>
      <c r="L30" t="s">
        <v>68</v>
      </c>
      <c r="M30" t="s">
        <v>45</v>
      </c>
    </row>
    <row r="31" spans="1:13">
      <c r="A31" t="s">
        <v>129</v>
      </c>
      <c r="B31" t="s">
        <v>130</v>
      </c>
      <c r="C31" t="s">
        <v>207</v>
      </c>
      <c r="D31" t="s">
        <v>211</v>
      </c>
      <c r="E31" s="8" t="s">
        <v>174</v>
      </c>
      <c r="F31" t="s">
        <v>21</v>
      </c>
      <c r="G31" t="s">
        <v>15</v>
      </c>
      <c r="H31" s="8" t="s">
        <v>15</v>
      </c>
      <c r="I31" t="s">
        <v>32</v>
      </c>
      <c r="J31" s="4" t="s">
        <v>16</v>
      </c>
      <c r="K31" t="s">
        <v>37</v>
      </c>
      <c r="L31" t="s">
        <v>15</v>
      </c>
      <c r="M31" t="s">
        <v>192</v>
      </c>
    </row>
    <row r="32" spans="1:13">
      <c r="A32" t="s">
        <v>131</v>
      </c>
      <c r="B32" t="s">
        <v>132</v>
      </c>
      <c r="C32" t="s">
        <v>215</v>
      </c>
      <c r="D32" t="s">
        <v>211</v>
      </c>
      <c r="E32" t="s">
        <v>17</v>
      </c>
      <c r="F32" s="8" t="s">
        <v>21</v>
      </c>
      <c r="G32" t="s">
        <v>54</v>
      </c>
      <c r="H32" t="s">
        <v>18</v>
      </c>
      <c r="I32" t="s">
        <v>35</v>
      </c>
      <c r="J32" s="8" t="s">
        <v>0</v>
      </c>
      <c r="K32" t="s">
        <v>54</v>
      </c>
      <c r="L32" t="s">
        <v>15</v>
      </c>
      <c r="M32" t="s">
        <v>193</v>
      </c>
    </row>
    <row r="33" spans="1:13">
      <c r="A33" t="s">
        <v>133</v>
      </c>
      <c r="B33" t="s">
        <v>134</v>
      </c>
      <c r="C33" t="s">
        <v>216</v>
      </c>
      <c r="D33" t="s">
        <v>211</v>
      </c>
      <c r="E33" s="8" t="s">
        <v>64</v>
      </c>
      <c r="F33" t="s">
        <v>62</v>
      </c>
      <c r="G33" t="s">
        <v>15</v>
      </c>
      <c r="H33" t="s">
        <v>18</v>
      </c>
      <c r="I33" s="8" t="s">
        <v>82</v>
      </c>
      <c r="J33" t="s">
        <v>0</v>
      </c>
      <c r="K33" s="8" t="s">
        <v>15</v>
      </c>
      <c r="L33" t="s">
        <v>15</v>
      </c>
      <c r="M33" t="s">
        <v>194</v>
      </c>
    </row>
    <row r="34" spans="1:13">
      <c r="A34" t="s">
        <v>135</v>
      </c>
      <c r="B34" t="s">
        <v>136</v>
      </c>
      <c r="C34" s="8" t="s">
        <v>215</v>
      </c>
      <c r="D34" s="8" t="s">
        <v>211</v>
      </c>
      <c r="E34" s="8" t="s">
        <v>174</v>
      </c>
      <c r="F34" t="s">
        <v>62</v>
      </c>
      <c r="G34" s="8" t="s">
        <v>15</v>
      </c>
      <c r="H34" s="8" t="s">
        <v>15</v>
      </c>
      <c r="I34" t="s">
        <v>32</v>
      </c>
      <c r="J34" t="s">
        <v>0</v>
      </c>
      <c r="K34" t="s">
        <v>33</v>
      </c>
      <c r="L34" t="s">
        <v>69</v>
      </c>
      <c r="M34" t="s">
        <v>195</v>
      </c>
    </row>
    <row r="36" spans="1:13">
      <c r="A36" s="2" t="s">
        <v>7</v>
      </c>
    </row>
    <row r="37" spans="1:13">
      <c r="A37" t="s">
        <v>137</v>
      </c>
      <c r="B37" t="s">
        <v>138</v>
      </c>
      <c r="C37" t="s">
        <v>218</v>
      </c>
      <c r="D37" t="s">
        <v>211</v>
      </c>
      <c r="E37" t="s">
        <v>42</v>
      </c>
      <c r="F37" t="s">
        <v>21</v>
      </c>
      <c r="G37" t="s">
        <v>40</v>
      </c>
      <c r="H37" t="s">
        <v>18</v>
      </c>
      <c r="I37" t="s">
        <v>32</v>
      </c>
      <c r="J37" s="4" t="s">
        <v>16</v>
      </c>
      <c r="K37" t="s">
        <v>15</v>
      </c>
      <c r="L37" t="s">
        <v>15</v>
      </c>
      <c r="M37" t="s">
        <v>41</v>
      </c>
    </row>
    <row r="38" spans="1:13">
      <c r="A38" t="s">
        <v>139</v>
      </c>
      <c r="B38" t="s">
        <v>140</v>
      </c>
      <c r="C38" t="s">
        <v>207</v>
      </c>
      <c r="D38" t="s">
        <v>211</v>
      </c>
      <c r="E38" t="s">
        <v>42</v>
      </c>
      <c r="F38" t="s">
        <v>21</v>
      </c>
      <c r="G38" t="s">
        <v>15</v>
      </c>
      <c r="H38" t="s">
        <v>15</v>
      </c>
      <c r="I38" t="s">
        <v>43</v>
      </c>
      <c r="J38" s="4" t="s">
        <v>16</v>
      </c>
      <c r="K38" t="s">
        <v>51</v>
      </c>
      <c r="L38" t="s">
        <v>15</v>
      </c>
      <c r="M38" t="s">
        <v>196</v>
      </c>
    </row>
    <row r="39" spans="1:13">
      <c r="A39" t="s">
        <v>141</v>
      </c>
      <c r="B39" t="s">
        <v>142</v>
      </c>
      <c r="C39" t="s">
        <v>207</v>
      </c>
      <c r="D39" t="s">
        <v>211</v>
      </c>
      <c r="E39" t="s">
        <v>42</v>
      </c>
      <c r="F39" t="s">
        <v>21</v>
      </c>
      <c r="G39" t="s">
        <v>27</v>
      </c>
      <c r="H39" t="s">
        <v>71</v>
      </c>
      <c r="I39" t="s">
        <v>32</v>
      </c>
      <c r="J39" t="s">
        <v>47</v>
      </c>
      <c r="K39" t="s">
        <v>48</v>
      </c>
      <c r="L39" t="s">
        <v>18</v>
      </c>
      <c r="M39" t="s">
        <v>49</v>
      </c>
    </row>
    <row r="40" spans="1:13">
      <c r="A40" t="s">
        <v>8</v>
      </c>
      <c r="B40" t="s">
        <v>197</v>
      </c>
      <c r="C40" t="s">
        <v>207</v>
      </c>
      <c r="D40" t="s">
        <v>211</v>
      </c>
      <c r="E40" s="8" t="s">
        <v>17</v>
      </c>
      <c r="F40" t="s">
        <v>21</v>
      </c>
      <c r="G40" t="s">
        <v>50</v>
      </c>
      <c r="H40" t="s">
        <v>18</v>
      </c>
      <c r="I40" t="s">
        <v>32</v>
      </c>
      <c r="J40" t="s">
        <v>47</v>
      </c>
      <c r="K40" s="8" t="s">
        <v>15</v>
      </c>
      <c r="L40" t="s">
        <v>70</v>
      </c>
    </row>
    <row r="41" spans="1:13">
      <c r="A41" t="s">
        <v>9</v>
      </c>
      <c r="B41" t="s">
        <v>143</v>
      </c>
      <c r="C41" t="s">
        <v>207</v>
      </c>
      <c r="D41" t="s">
        <v>211</v>
      </c>
      <c r="E41" t="s">
        <v>17</v>
      </c>
      <c r="F41" s="8" t="s">
        <v>62</v>
      </c>
      <c r="G41" t="s">
        <v>52</v>
      </c>
      <c r="H41" t="s">
        <v>18</v>
      </c>
      <c r="I41" t="s">
        <v>32</v>
      </c>
      <c r="J41" t="s">
        <v>46</v>
      </c>
      <c r="K41" s="8" t="s">
        <v>37</v>
      </c>
      <c r="L41" t="s">
        <v>24</v>
      </c>
      <c r="M41" t="s">
        <v>53</v>
      </c>
    </row>
    <row r="42" spans="1:13">
      <c r="D42" s="13" t="s">
        <v>19</v>
      </c>
      <c r="E42" s="13" t="s">
        <v>168</v>
      </c>
      <c r="F42" s="13" t="s">
        <v>14</v>
      </c>
      <c r="G42" s="13" t="s">
        <v>169</v>
      </c>
      <c r="H42" s="13" t="s">
        <v>170</v>
      </c>
      <c r="I42" s="13" t="s">
        <v>171</v>
      </c>
      <c r="J42" s="13" t="s">
        <v>173</v>
      </c>
      <c r="K42" s="13" t="s">
        <v>172</v>
      </c>
      <c r="L42" s="13" t="s">
        <v>59</v>
      </c>
      <c r="M42" s="1" t="s">
        <v>20</v>
      </c>
    </row>
    <row r="44" spans="1:13">
      <c r="C44" t="s">
        <v>207</v>
      </c>
      <c r="D44" t="s">
        <v>211</v>
      </c>
      <c r="E44" t="s">
        <v>17</v>
      </c>
      <c r="F44" t="s">
        <v>84</v>
      </c>
      <c r="G44" t="s">
        <v>85</v>
      </c>
      <c r="H44" t="s">
        <v>1</v>
      </c>
      <c r="I44" t="s">
        <v>176</v>
      </c>
      <c r="J44" t="s">
        <v>46</v>
      </c>
      <c r="K44" t="s">
        <v>83</v>
      </c>
      <c r="L44" t="s">
        <v>83</v>
      </c>
    </row>
    <row r="45" spans="1:13">
      <c r="C45">
        <f>COUNTIF(C6:C41,"*Ap*")</f>
        <v>11</v>
      </c>
      <c r="D45">
        <f>COUNTIF(D6:D41,"*AB*")</f>
        <v>24</v>
      </c>
      <c r="E45">
        <f>COUNTIF(E6:E41,"*mesh*")</f>
        <v>17</v>
      </c>
      <c r="F45">
        <f>COUNTIF(F6:F41,"*modul*")</f>
        <v>11</v>
      </c>
      <c r="G45">
        <f>COUNTIF(G6:G41,"no")</f>
        <v>7</v>
      </c>
      <c r="H45">
        <f>COUNTIF(H6:H41,"*yes*")</f>
        <v>16</v>
      </c>
      <c r="I45">
        <f>COUNTIF(I6:I41,"*with inverses*")</f>
        <v>19</v>
      </c>
      <c r="J45">
        <f>COUNTIF(J6:J41,"*nominal*")</f>
        <v>7</v>
      </c>
      <c r="K45">
        <f>COUNTIF(K6:K41,"no")</f>
        <v>16</v>
      </c>
      <c r="L45">
        <f>COUNTIF(L6:L41,"no")</f>
        <v>13</v>
      </c>
    </row>
    <row r="46" spans="1:13">
      <c r="E46" t="s">
        <v>64</v>
      </c>
      <c r="I46" t="s">
        <v>177</v>
      </c>
      <c r="J46" t="s">
        <v>0</v>
      </c>
    </row>
    <row r="47" spans="1:13">
      <c r="E47">
        <f>COUNTIF(E6:E41,"flat")</f>
        <v>4</v>
      </c>
      <c r="I47">
        <f>COUNTIF(I6:I41,"*inv()*")</f>
        <v>3</v>
      </c>
      <c r="J47">
        <f>COUNTIF(J6:J41,"*class-instance*")</f>
        <v>18</v>
      </c>
      <c r="L47" t="s">
        <v>87</v>
      </c>
    </row>
    <row r="48" spans="1:13">
      <c r="A48" t="s">
        <v>86</v>
      </c>
      <c r="B48">
        <v>30</v>
      </c>
    </row>
    <row r="49" spans="1:2">
      <c r="A49" t="s">
        <v>179</v>
      </c>
      <c r="B49">
        <v>27</v>
      </c>
    </row>
  </sheetData>
  <mergeCells count="2">
    <mergeCell ref="D3:L3"/>
    <mergeCell ref="A3:B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5"/>
  <sheetViews>
    <sheetView workbookViewId="0">
      <selection activeCell="I36" sqref="I36"/>
    </sheetView>
  </sheetViews>
  <sheetFormatPr baseColWidth="10" defaultRowHeight="15" x14ac:dyDescent="0"/>
  <cols>
    <col min="3" max="3" width="18" customWidth="1"/>
    <col min="4" max="4" width="10.6640625" customWidth="1"/>
  </cols>
  <sheetData>
    <row r="2" spans="1:12">
      <c r="C2" t="s">
        <v>89</v>
      </c>
      <c r="D2" t="s">
        <v>88</v>
      </c>
      <c r="E2" t="s">
        <v>90</v>
      </c>
      <c r="F2" t="s">
        <v>91</v>
      </c>
      <c r="G2" t="s">
        <v>92</v>
      </c>
      <c r="H2" t="s">
        <v>93</v>
      </c>
      <c r="I2" t="s">
        <v>94</v>
      </c>
      <c r="J2" t="s">
        <v>95</v>
      </c>
      <c r="K2" t="s">
        <v>96</v>
      </c>
    </row>
    <row r="3" spans="1:12" ht="15" customHeight="1">
      <c r="A3" t="s">
        <v>12</v>
      </c>
      <c r="C3" s="11" t="s">
        <v>157</v>
      </c>
      <c r="D3" s="11" t="s">
        <v>150</v>
      </c>
      <c r="E3" s="11" t="s">
        <v>165</v>
      </c>
      <c r="F3" s="11" t="s">
        <v>154</v>
      </c>
      <c r="G3" s="11" t="s">
        <v>155</v>
      </c>
      <c r="H3" s="11" t="s">
        <v>158</v>
      </c>
      <c r="I3" s="11" t="s">
        <v>203</v>
      </c>
      <c r="J3" s="11" t="s">
        <v>162</v>
      </c>
      <c r="K3" s="11" t="s">
        <v>121</v>
      </c>
      <c r="L3" s="12"/>
    </row>
    <row r="4" spans="1:12" ht="15" customHeight="1">
      <c r="A4" t="s">
        <v>11</v>
      </c>
      <c r="C4" s="11"/>
      <c r="D4" s="11"/>
      <c r="E4" s="11"/>
      <c r="F4" s="11"/>
      <c r="G4" s="11"/>
      <c r="H4" s="11"/>
      <c r="I4" s="11"/>
      <c r="J4" s="11"/>
      <c r="K4" s="11"/>
      <c r="L4" s="12"/>
    </row>
    <row r="5" spans="1:12">
      <c r="A5" t="s">
        <v>72</v>
      </c>
      <c r="C5" s="11"/>
      <c r="D5" s="11"/>
      <c r="E5" s="11"/>
      <c r="F5" s="11"/>
      <c r="G5" s="11"/>
      <c r="H5" s="11"/>
      <c r="I5" s="11"/>
      <c r="J5" s="11"/>
      <c r="K5" s="11"/>
      <c r="L5" s="12"/>
    </row>
    <row r="6" spans="1:12">
      <c r="A6" t="s">
        <v>2</v>
      </c>
      <c r="C6" s="11"/>
      <c r="D6" s="11"/>
      <c r="E6" s="11"/>
      <c r="F6" s="11"/>
      <c r="G6" s="11"/>
      <c r="H6" s="11"/>
      <c r="I6" s="11"/>
      <c r="J6" s="11"/>
      <c r="K6" s="11"/>
      <c r="L6" s="12"/>
    </row>
    <row r="7" spans="1:12">
      <c r="A7" t="s">
        <v>3</v>
      </c>
      <c r="C7" s="11"/>
      <c r="D7" s="11"/>
      <c r="E7" s="11"/>
      <c r="F7" s="11"/>
      <c r="G7" s="11"/>
      <c r="H7" s="11"/>
      <c r="I7" s="11"/>
      <c r="J7" s="11"/>
      <c r="K7" s="11"/>
      <c r="L7" s="12"/>
    </row>
    <row r="8" spans="1:12">
      <c r="A8" t="s">
        <v>4</v>
      </c>
      <c r="C8" s="11"/>
      <c r="D8" s="11"/>
      <c r="E8" s="11"/>
      <c r="F8" s="11"/>
      <c r="G8" s="11"/>
      <c r="H8" s="11"/>
      <c r="I8" s="11"/>
      <c r="J8" s="11"/>
      <c r="K8" s="11"/>
      <c r="L8" s="12"/>
    </row>
    <row r="9" spans="1:12">
      <c r="C9" s="12"/>
      <c r="D9" s="12"/>
      <c r="E9" s="11"/>
      <c r="F9" s="11"/>
      <c r="G9" s="11"/>
      <c r="H9" s="12"/>
      <c r="I9" s="11"/>
      <c r="J9" s="12"/>
      <c r="K9" s="11"/>
      <c r="L9" s="12"/>
    </row>
    <row r="10" spans="1:12">
      <c r="A10" t="s">
        <v>97</v>
      </c>
      <c r="C10" s="11" t="s">
        <v>149</v>
      </c>
      <c r="D10" s="11" t="s">
        <v>152</v>
      </c>
      <c r="E10" s="11"/>
      <c r="F10" s="11"/>
      <c r="G10" s="11"/>
      <c r="H10" s="11" t="s">
        <v>159</v>
      </c>
      <c r="I10" s="11"/>
      <c r="J10" s="11" t="s">
        <v>163</v>
      </c>
      <c r="K10" s="11"/>
      <c r="L10" s="12"/>
    </row>
    <row r="11" spans="1:12">
      <c r="A11" t="s">
        <v>98</v>
      </c>
      <c r="C11" s="11"/>
      <c r="D11" s="11"/>
      <c r="E11" s="11"/>
      <c r="F11" s="11"/>
      <c r="G11" s="11"/>
      <c r="H11" s="11"/>
      <c r="I11" s="11"/>
      <c r="J11" s="11"/>
      <c r="K11" s="11"/>
      <c r="L11" s="12"/>
    </row>
    <row r="12" spans="1:12">
      <c r="A12" t="s">
        <v>99</v>
      </c>
      <c r="C12" s="11"/>
      <c r="D12" s="11"/>
      <c r="E12" s="11"/>
      <c r="F12" s="11"/>
      <c r="G12" s="11"/>
      <c r="H12" s="11"/>
      <c r="I12" s="11"/>
      <c r="J12" s="11"/>
      <c r="K12" s="11"/>
      <c r="L12" s="12"/>
    </row>
    <row r="13" spans="1:12">
      <c r="A13" t="s">
        <v>100</v>
      </c>
      <c r="C13" s="11"/>
      <c r="D13" s="11"/>
      <c r="E13" s="11"/>
      <c r="F13" s="11"/>
      <c r="G13" s="11"/>
      <c r="H13" s="11"/>
      <c r="I13" s="11"/>
      <c r="J13" s="11"/>
      <c r="K13" s="11"/>
      <c r="L13" s="12"/>
    </row>
    <row r="14" spans="1:12">
      <c r="A14" t="s">
        <v>101</v>
      </c>
      <c r="C14" s="11"/>
      <c r="D14" s="11"/>
      <c r="E14" s="11"/>
      <c r="F14" s="11"/>
      <c r="G14" s="11"/>
      <c r="H14" s="11"/>
      <c r="I14" s="11"/>
      <c r="J14" s="11"/>
      <c r="K14" s="11"/>
      <c r="L14" s="12"/>
    </row>
    <row r="15" spans="1:12">
      <c r="A15" t="s">
        <v>102</v>
      </c>
      <c r="C15" s="11"/>
      <c r="D15" s="11"/>
      <c r="E15" s="11"/>
      <c r="F15" s="11"/>
      <c r="G15" s="11"/>
      <c r="H15" s="11"/>
      <c r="I15" s="11"/>
      <c r="J15" s="11"/>
      <c r="K15" s="11"/>
      <c r="L15" s="12"/>
    </row>
    <row r="16" spans="1:12">
      <c r="C16" s="12"/>
      <c r="D16" s="12"/>
      <c r="E16" s="11"/>
      <c r="F16" s="11"/>
      <c r="G16" s="11"/>
      <c r="H16" s="12"/>
      <c r="I16" s="11"/>
      <c r="J16" s="12"/>
      <c r="K16" s="11"/>
      <c r="L16" s="12"/>
    </row>
    <row r="17" spans="1:12">
      <c r="A17" s="3" t="s">
        <v>103</v>
      </c>
      <c r="C17" s="11" t="s">
        <v>156</v>
      </c>
      <c r="D17" s="11" t="s">
        <v>153</v>
      </c>
      <c r="E17" s="11"/>
      <c r="F17" s="11"/>
      <c r="G17" s="11"/>
      <c r="H17" s="11" t="s">
        <v>160</v>
      </c>
      <c r="I17" s="11"/>
      <c r="J17" s="11" t="s">
        <v>164</v>
      </c>
      <c r="K17" s="11"/>
      <c r="L17" s="12"/>
    </row>
    <row r="18" spans="1:12">
      <c r="A18" t="s">
        <v>114</v>
      </c>
      <c r="C18" s="11"/>
      <c r="D18" s="11"/>
      <c r="E18" s="11"/>
      <c r="F18" s="11"/>
      <c r="G18" s="11"/>
      <c r="H18" s="11"/>
      <c r="I18" s="11"/>
      <c r="J18" s="11"/>
      <c r="K18" s="11"/>
      <c r="L18" s="12"/>
    </row>
    <row r="19" spans="1:12">
      <c r="A19" t="s">
        <v>116</v>
      </c>
      <c r="C19" s="11"/>
      <c r="D19" s="11"/>
      <c r="E19" s="11"/>
      <c r="F19" s="11"/>
      <c r="G19" s="11"/>
      <c r="H19" s="11"/>
      <c r="I19" s="11"/>
      <c r="J19" s="11"/>
      <c r="K19" s="11"/>
      <c r="L19" s="12"/>
    </row>
    <row r="20" spans="1:12">
      <c r="A20" t="s">
        <v>118</v>
      </c>
      <c r="C20" s="11"/>
      <c r="D20" s="11"/>
      <c r="E20" s="11"/>
      <c r="F20" s="11"/>
      <c r="G20" s="11"/>
      <c r="H20" s="11"/>
      <c r="I20" s="11"/>
      <c r="J20" s="11"/>
      <c r="K20" s="11"/>
      <c r="L20" s="12"/>
    </row>
    <row r="21" spans="1:12">
      <c r="A21" t="s">
        <v>120</v>
      </c>
      <c r="C21" s="11"/>
      <c r="D21" s="11"/>
      <c r="E21" s="11"/>
      <c r="F21" s="11"/>
      <c r="G21" s="11"/>
      <c r="H21" s="11"/>
      <c r="I21" s="11"/>
      <c r="J21" s="11"/>
      <c r="K21" s="11"/>
      <c r="L21" s="12"/>
    </row>
    <row r="22" spans="1:12">
      <c r="A22" t="s">
        <v>123</v>
      </c>
      <c r="C22" s="11"/>
      <c r="D22" s="11"/>
      <c r="E22" s="11"/>
      <c r="F22" s="11"/>
      <c r="G22" s="11"/>
      <c r="H22" s="11"/>
      <c r="I22" s="11"/>
      <c r="J22" s="11"/>
      <c r="K22" s="11"/>
      <c r="L22" s="12"/>
    </row>
    <row r="23" spans="1:12">
      <c r="A23" t="s">
        <v>125</v>
      </c>
      <c r="C23" s="11"/>
      <c r="D23" s="11"/>
      <c r="E23" s="11"/>
      <c r="F23" s="11"/>
      <c r="G23" s="11"/>
      <c r="H23" s="11"/>
      <c r="I23" s="11"/>
      <c r="J23" s="11"/>
      <c r="K23" s="11"/>
      <c r="L23" s="12"/>
    </row>
    <row r="24" spans="1:12">
      <c r="A24" t="s">
        <v>128</v>
      </c>
      <c r="C24" s="11"/>
      <c r="D24" s="11"/>
      <c r="E24" s="11"/>
      <c r="F24" s="11"/>
      <c r="G24" s="11"/>
      <c r="H24" s="11"/>
      <c r="I24" s="11"/>
      <c r="J24" s="11"/>
      <c r="K24" s="11"/>
      <c r="L24" s="12"/>
    </row>
    <row r="25" spans="1:12">
      <c r="A25" t="s">
        <v>144</v>
      </c>
      <c r="C25" s="11"/>
      <c r="D25" s="11"/>
      <c r="E25" s="11"/>
      <c r="F25" s="11"/>
      <c r="G25" s="11"/>
      <c r="H25" s="11"/>
      <c r="I25" s="11"/>
      <c r="J25" s="11"/>
      <c r="K25" s="11"/>
      <c r="L25" s="12"/>
    </row>
    <row r="26" spans="1:12">
      <c r="A26" t="s">
        <v>129</v>
      </c>
      <c r="C26" s="11"/>
      <c r="D26" s="11"/>
      <c r="E26" s="11"/>
      <c r="F26" s="11"/>
      <c r="G26" s="11"/>
      <c r="H26" s="11"/>
      <c r="I26" s="11"/>
      <c r="J26" s="11"/>
      <c r="K26" s="11"/>
      <c r="L26" s="12"/>
    </row>
    <row r="27" spans="1:12">
      <c r="A27" t="s">
        <v>131</v>
      </c>
      <c r="C27" s="11"/>
      <c r="D27" s="11"/>
      <c r="E27" s="11"/>
      <c r="F27" s="11"/>
      <c r="G27" s="11"/>
      <c r="H27" s="11"/>
      <c r="I27" s="11"/>
      <c r="J27" s="11"/>
      <c r="K27" s="11"/>
      <c r="L27" s="12"/>
    </row>
    <row r="28" spans="1:12">
      <c r="A28" t="s">
        <v>133</v>
      </c>
      <c r="C28" s="11"/>
      <c r="D28" s="11"/>
      <c r="E28" s="11"/>
      <c r="F28" s="11"/>
      <c r="G28" s="11"/>
      <c r="H28" s="11"/>
      <c r="I28" s="11"/>
      <c r="J28" s="11"/>
      <c r="K28" s="11"/>
      <c r="L28" s="12"/>
    </row>
    <row r="29" spans="1:12">
      <c r="A29" t="s">
        <v>135</v>
      </c>
      <c r="C29" s="11"/>
      <c r="D29" s="11"/>
      <c r="E29" s="11"/>
      <c r="F29" s="11"/>
      <c r="G29" s="11"/>
      <c r="H29" s="11"/>
      <c r="I29" s="11"/>
      <c r="J29" s="11"/>
      <c r="K29" s="11"/>
      <c r="L29" s="12"/>
    </row>
    <row r="30" spans="1:12">
      <c r="C30" s="12"/>
      <c r="D30" s="12"/>
      <c r="E30" s="11"/>
      <c r="F30" s="11"/>
      <c r="G30" s="11"/>
      <c r="H30" s="12"/>
      <c r="I30" s="11"/>
      <c r="J30" s="12"/>
      <c r="K30" s="11"/>
      <c r="L30" s="12"/>
    </row>
    <row r="31" spans="1:12">
      <c r="A31" t="s">
        <v>137</v>
      </c>
      <c r="C31" s="11" t="s">
        <v>121</v>
      </c>
      <c r="D31" s="11" t="s">
        <v>151</v>
      </c>
      <c r="E31" s="11"/>
      <c r="F31" s="11"/>
      <c r="G31" s="11"/>
      <c r="H31" s="11" t="s">
        <v>161</v>
      </c>
      <c r="I31" s="11"/>
      <c r="J31" s="11" t="s">
        <v>121</v>
      </c>
      <c r="K31" s="11"/>
      <c r="L31" s="12"/>
    </row>
    <row r="32" spans="1:12">
      <c r="A32" t="s">
        <v>139</v>
      </c>
      <c r="C32" s="11"/>
      <c r="D32" s="11"/>
      <c r="E32" s="11"/>
      <c r="F32" s="11"/>
      <c r="G32" s="11"/>
      <c r="H32" s="11"/>
      <c r="I32" s="11"/>
      <c r="J32" s="11"/>
      <c r="K32" s="11"/>
      <c r="L32" s="12"/>
    </row>
    <row r="33" spans="1:12">
      <c r="A33" t="s">
        <v>141</v>
      </c>
      <c r="C33" s="11"/>
      <c r="D33" s="11"/>
      <c r="E33" s="11"/>
      <c r="F33" s="11"/>
      <c r="G33" s="11"/>
      <c r="H33" s="11"/>
      <c r="I33" s="11"/>
      <c r="J33" s="11"/>
      <c r="K33" s="11"/>
      <c r="L33" s="12"/>
    </row>
    <row r="34" spans="1:12">
      <c r="A34" t="s">
        <v>8</v>
      </c>
      <c r="C34" s="11"/>
      <c r="D34" s="11"/>
      <c r="E34" s="11"/>
      <c r="F34" s="11"/>
      <c r="G34" s="11"/>
      <c r="H34" s="11"/>
      <c r="I34" s="11"/>
      <c r="J34" s="11"/>
      <c r="K34" s="11"/>
      <c r="L34" s="12"/>
    </row>
    <row r="35" spans="1:12">
      <c r="A35" t="s">
        <v>9</v>
      </c>
      <c r="C35" s="11"/>
      <c r="D35" s="11"/>
      <c r="E35" s="11"/>
      <c r="F35" s="11"/>
      <c r="G35" s="11"/>
      <c r="H35" s="11"/>
      <c r="I35" s="11"/>
      <c r="J35" s="11"/>
      <c r="K35" s="11"/>
      <c r="L35" s="12"/>
    </row>
  </sheetData>
  <mergeCells count="21">
    <mergeCell ref="I3:I35"/>
    <mergeCell ref="J3:J8"/>
    <mergeCell ref="J10:J15"/>
    <mergeCell ref="J17:J29"/>
    <mergeCell ref="J31:J35"/>
    <mergeCell ref="K3:K35"/>
    <mergeCell ref="E3:E35"/>
    <mergeCell ref="F3:F35"/>
    <mergeCell ref="G3:G35"/>
    <mergeCell ref="H3:H8"/>
    <mergeCell ref="H10:H15"/>
    <mergeCell ref="H17:H29"/>
    <mergeCell ref="H31:H35"/>
    <mergeCell ref="C3:C8"/>
    <mergeCell ref="C10:C15"/>
    <mergeCell ref="C17:C29"/>
    <mergeCell ref="C31:C35"/>
    <mergeCell ref="D31:D35"/>
    <mergeCell ref="D10:D15"/>
    <mergeCell ref="D17:D29"/>
    <mergeCell ref="D3:D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EvaluationMain</vt:lpstr>
      <vt:lpstr>ExpectvsReal</vt:lpstr>
    </vt:vector>
  </TitlesOfParts>
  <Company>UCT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Keet</dc:creator>
  <cp:lastModifiedBy>Maria Keet</cp:lastModifiedBy>
  <dcterms:created xsi:type="dcterms:W3CDTF">2019-01-02T09:57:02Z</dcterms:created>
  <dcterms:modified xsi:type="dcterms:W3CDTF">2019-01-24T07:30:36Z</dcterms:modified>
</cp:coreProperties>
</file>