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showInkAnnotation="0" autoCompressPictures="0"/>
  <bookViews>
    <workbookView xWindow="240" yWindow="0" windowWidth="36280" windowHeight="18660" tabRatio="688" activeTab="2"/>
  </bookViews>
  <sheets>
    <sheet name="rawdata" sheetId="5" r:id="rId1"/>
    <sheet name="rankdata" sheetId="12" r:id="rId2"/>
    <sheet name="stdCompetitionRank" sheetId="16" r:id="rId3"/>
    <sheet name="GeneralComments" sheetId="6" r:id="rId4"/>
    <sheet name="ItemSpecificComments" sheetId="9" r:id="rId5"/>
    <sheet name="Assessment" sheetId="13" r:id="rId6"/>
    <sheet name="LikesFavs" sheetId="14" r:id="rId7"/>
    <sheet name="FavouritesSimpleComplex" sheetId="15" r:id="rId8"/>
  </sheets>
  <externalReferences>
    <externalReference r:id="rId9"/>
    <externalReference r:id="rId10"/>
    <externalReference r:id="rId11"/>
    <externalReference r:id="rId12"/>
    <externalReference r:id="rId13"/>
    <externalReference r:id="rId14"/>
  </externalReferences>
  <definedNames>
    <definedName name="_xlnm._FilterDatabase" localSheetId="1" hidden="1">rankdata!$C$1:$C$196</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Y166" i="16" l="1"/>
  <c r="X166" i="16"/>
  <c r="W166" i="16"/>
  <c r="V166" i="16"/>
  <c r="U166" i="16"/>
  <c r="T166" i="16"/>
  <c r="Y165" i="16"/>
  <c r="X165" i="16"/>
  <c r="W165" i="16"/>
  <c r="V165" i="16"/>
  <c r="U165" i="16"/>
  <c r="T165" i="16"/>
  <c r="Y164" i="16"/>
  <c r="X164" i="16"/>
  <c r="W164" i="16"/>
  <c r="V164" i="16"/>
  <c r="U164" i="16"/>
  <c r="T164" i="16"/>
  <c r="Y163" i="16"/>
  <c r="X163" i="16"/>
  <c r="W163" i="16"/>
  <c r="V163" i="16"/>
  <c r="U163" i="16"/>
  <c r="T163" i="16"/>
  <c r="Y162" i="16"/>
  <c r="X162" i="16"/>
  <c r="W162" i="16"/>
  <c r="V162" i="16"/>
  <c r="U162" i="16"/>
  <c r="T162" i="16"/>
  <c r="Y161" i="16"/>
  <c r="X161" i="16"/>
  <c r="W161" i="16"/>
  <c r="V161" i="16"/>
  <c r="U161" i="16"/>
  <c r="T161" i="16"/>
  <c r="Y160" i="16"/>
  <c r="X160" i="16"/>
  <c r="W160" i="16"/>
  <c r="V160" i="16"/>
  <c r="U160" i="16"/>
  <c r="T160" i="16"/>
  <c r="Y159" i="16"/>
  <c r="X159" i="16"/>
  <c r="W159" i="16"/>
  <c r="V159" i="16"/>
  <c r="U159" i="16"/>
  <c r="T159" i="16"/>
  <c r="Y158" i="16"/>
  <c r="X158" i="16"/>
  <c r="W158" i="16"/>
  <c r="V158" i="16"/>
  <c r="U158" i="16"/>
  <c r="T158" i="16"/>
  <c r="Y157" i="16"/>
  <c r="X157" i="16"/>
  <c r="W157" i="16"/>
  <c r="V157" i="16"/>
  <c r="U157" i="16"/>
  <c r="T157" i="16"/>
  <c r="Y156" i="16"/>
  <c r="X156" i="16"/>
  <c r="W156" i="16"/>
  <c r="V156" i="16"/>
  <c r="U156" i="16"/>
  <c r="T156" i="16"/>
  <c r="Y155" i="16"/>
  <c r="X155" i="16"/>
  <c r="W155" i="16"/>
  <c r="V155" i="16"/>
  <c r="U155" i="16"/>
  <c r="T155" i="16"/>
  <c r="Y154" i="16"/>
  <c r="X154" i="16"/>
  <c r="W154" i="16"/>
  <c r="V154" i="16"/>
  <c r="U154" i="16"/>
  <c r="T154" i="16"/>
  <c r="Y153" i="16"/>
  <c r="X153" i="16"/>
  <c r="W153" i="16"/>
  <c r="V153" i="16"/>
  <c r="U153" i="16"/>
  <c r="T153" i="16"/>
  <c r="Y152" i="16"/>
  <c r="X152" i="16"/>
  <c r="W152" i="16"/>
  <c r="V152" i="16"/>
  <c r="U152" i="16"/>
  <c r="T152" i="16"/>
  <c r="Y151" i="16"/>
  <c r="X151" i="16"/>
  <c r="W151" i="16"/>
  <c r="V151" i="16"/>
  <c r="U151" i="16"/>
  <c r="T151" i="16"/>
  <c r="Y150" i="16"/>
  <c r="X150" i="16"/>
  <c r="W150" i="16"/>
  <c r="V150" i="16"/>
  <c r="U150" i="16"/>
  <c r="T150" i="16"/>
  <c r="Y149" i="16"/>
  <c r="X149" i="16"/>
  <c r="W149" i="16"/>
  <c r="V149" i="16"/>
  <c r="U149" i="16"/>
  <c r="T149" i="16"/>
  <c r="Y148" i="16"/>
  <c r="X148" i="16"/>
  <c r="W148" i="16"/>
  <c r="V148" i="16"/>
  <c r="U148" i="16"/>
  <c r="T148" i="16"/>
  <c r="Y147" i="16"/>
  <c r="X147" i="16"/>
  <c r="W147" i="16"/>
  <c r="V147" i="16"/>
  <c r="U147" i="16"/>
  <c r="T147" i="16"/>
  <c r="Y146" i="16"/>
  <c r="X146" i="16"/>
  <c r="W146" i="16"/>
  <c r="V146" i="16"/>
  <c r="U146" i="16"/>
  <c r="T146" i="16"/>
  <c r="Y145" i="16"/>
  <c r="X145" i="16"/>
  <c r="W145" i="16"/>
  <c r="V145" i="16"/>
  <c r="U145" i="16"/>
  <c r="T145" i="16"/>
  <c r="Y144" i="16"/>
  <c r="X144" i="16"/>
  <c r="W144" i="16"/>
  <c r="V144" i="16"/>
  <c r="U144" i="16"/>
  <c r="T144" i="16"/>
  <c r="Y143" i="16"/>
  <c r="X143" i="16"/>
  <c r="W143" i="16"/>
  <c r="V143" i="16"/>
  <c r="U143" i="16"/>
  <c r="T143" i="16"/>
  <c r="Y142" i="16"/>
  <c r="X142" i="16"/>
  <c r="W142" i="16"/>
  <c r="V142" i="16"/>
  <c r="U142" i="16"/>
  <c r="T142" i="16"/>
  <c r="Y141" i="16"/>
  <c r="X141" i="16"/>
  <c r="W141" i="16"/>
  <c r="V141" i="16"/>
  <c r="U141" i="16"/>
  <c r="T141" i="16"/>
  <c r="Y140" i="16"/>
  <c r="X140" i="16"/>
  <c r="W140" i="16"/>
  <c r="V140" i="16"/>
  <c r="U140" i="16"/>
  <c r="T140" i="16"/>
  <c r="Y139" i="16"/>
  <c r="X139" i="16"/>
  <c r="W139" i="16"/>
  <c r="V139" i="16"/>
  <c r="U139" i="16"/>
  <c r="T139" i="16"/>
  <c r="Y138" i="16"/>
  <c r="X138" i="16"/>
  <c r="W138" i="16"/>
  <c r="V138" i="16"/>
  <c r="U138" i="16"/>
  <c r="T138" i="16"/>
  <c r="Y137" i="16"/>
  <c r="X137" i="16"/>
  <c r="W137" i="16"/>
  <c r="V137" i="16"/>
  <c r="U137" i="16"/>
  <c r="T137" i="16"/>
  <c r="Y136" i="16"/>
  <c r="X136" i="16"/>
  <c r="W136" i="16"/>
  <c r="V136" i="16"/>
  <c r="U136" i="16"/>
  <c r="T136" i="16"/>
  <c r="Y135" i="16"/>
  <c r="X135" i="16"/>
  <c r="W135" i="16"/>
  <c r="V135" i="16"/>
  <c r="U135" i="16"/>
  <c r="T135" i="16"/>
  <c r="Y134" i="16"/>
  <c r="X134" i="16"/>
  <c r="W134" i="16"/>
  <c r="V134" i="16"/>
  <c r="U134" i="16"/>
  <c r="T134" i="16"/>
  <c r="Y133" i="16"/>
  <c r="X133" i="16"/>
  <c r="W133" i="16"/>
  <c r="V133" i="16"/>
  <c r="U133" i="16"/>
  <c r="T133" i="16"/>
  <c r="Y132" i="16"/>
  <c r="X132" i="16"/>
  <c r="W132" i="16"/>
  <c r="V132" i="16"/>
  <c r="U132" i="16"/>
  <c r="T132" i="16"/>
  <c r="Y131" i="16"/>
  <c r="X131" i="16"/>
  <c r="W131" i="16"/>
  <c r="V131" i="16"/>
  <c r="U131" i="16"/>
  <c r="T131" i="16"/>
  <c r="Y130" i="16"/>
  <c r="X130" i="16"/>
  <c r="W130" i="16"/>
  <c r="V130" i="16"/>
  <c r="U130" i="16"/>
  <c r="T130" i="16"/>
  <c r="Y129" i="16"/>
  <c r="X129" i="16"/>
  <c r="W129" i="16"/>
  <c r="V129" i="16"/>
  <c r="U129" i="16"/>
  <c r="T129" i="16"/>
  <c r="Y128" i="16"/>
  <c r="X128" i="16"/>
  <c r="W128" i="16"/>
  <c r="V128" i="16"/>
  <c r="U128" i="16"/>
  <c r="T128" i="16"/>
  <c r="Y127" i="16"/>
  <c r="X127" i="16"/>
  <c r="W127" i="16"/>
  <c r="V127" i="16"/>
  <c r="U127" i="16"/>
  <c r="T127" i="16"/>
  <c r="Y126" i="16"/>
  <c r="X126" i="16"/>
  <c r="W126" i="16"/>
  <c r="V126" i="16"/>
  <c r="U126" i="16"/>
  <c r="T126" i="16"/>
  <c r="Y125" i="16"/>
  <c r="X125" i="16"/>
  <c r="W125" i="16"/>
  <c r="V125" i="16"/>
  <c r="U125" i="16"/>
  <c r="T125" i="16"/>
  <c r="Y124" i="16"/>
  <c r="X124" i="16"/>
  <c r="W124" i="16"/>
  <c r="V124" i="16"/>
  <c r="U124" i="16"/>
  <c r="T124" i="16"/>
  <c r="Y123" i="16"/>
  <c r="X123" i="16"/>
  <c r="W123" i="16"/>
  <c r="V123" i="16"/>
  <c r="U123" i="16"/>
  <c r="T123" i="16"/>
  <c r="Y122" i="16"/>
  <c r="X122" i="16"/>
  <c r="W122" i="16"/>
  <c r="V122" i="16"/>
  <c r="U122" i="16"/>
  <c r="T122" i="16"/>
  <c r="Y121" i="16"/>
  <c r="X121" i="16"/>
  <c r="W121" i="16"/>
  <c r="V121" i="16"/>
  <c r="U121" i="16"/>
  <c r="T121" i="16"/>
  <c r="Y120" i="16"/>
  <c r="X120" i="16"/>
  <c r="W120" i="16"/>
  <c r="V120" i="16"/>
  <c r="U120" i="16"/>
  <c r="T120" i="16"/>
  <c r="Y119" i="16"/>
  <c r="X119" i="16"/>
  <c r="W119" i="16"/>
  <c r="V119" i="16"/>
  <c r="U119" i="16"/>
  <c r="T119" i="16"/>
  <c r="Y118" i="16"/>
  <c r="X118" i="16"/>
  <c r="W118" i="16"/>
  <c r="V118" i="16"/>
  <c r="U118" i="16"/>
  <c r="T118" i="16"/>
  <c r="Y117" i="16"/>
  <c r="X117" i="16"/>
  <c r="W117" i="16"/>
  <c r="V117" i="16"/>
  <c r="U117" i="16"/>
  <c r="T117" i="16"/>
  <c r="Y116" i="16"/>
  <c r="X116" i="16"/>
  <c r="W116" i="16"/>
  <c r="V116" i="16"/>
  <c r="U116" i="16"/>
  <c r="T116" i="16"/>
  <c r="Y115" i="16"/>
  <c r="X115" i="16"/>
  <c r="W115" i="16"/>
  <c r="V115" i="16"/>
  <c r="U115" i="16"/>
  <c r="T115" i="16"/>
  <c r="Y114" i="16"/>
  <c r="X114" i="16"/>
  <c r="W114" i="16"/>
  <c r="V114" i="16"/>
  <c r="U114" i="16"/>
  <c r="T114" i="16"/>
  <c r="Y113" i="16"/>
  <c r="X113" i="16"/>
  <c r="W113" i="16"/>
  <c r="V113" i="16"/>
  <c r="U113" i="16"/>
  <c r="T113" i="16"/>
  <c r="Y112" i="16"/>
  <c r="X112" i="16"/>
  <c r="W112" i="16"/>
  <c r="V112" i="16"/>
  <c r="U112" i="16"/>
  <c r="T112" i="16"/>
  <c r="Y111" i="16"/>
  <c r="X111" i="16"/>
  <c r="W111" i="16"/>
  <c r="V111" i="16"/>
  <c r="U111" i="16"/>
  <c r="T111" i="16"/>
  <c r="Y110" i="16"/>
  <c r="X110" i="16"/>
  <c r="W110" i="16"/>
  <c r="V110" i="16"/>
  <c r="U110" i="16"/>
  <c r="T110" i="16"/>
  <c r="Y109" i="16"/>
  <c r="X109" i="16"/>
  <c r="W109" i="16"/>
  <c r="V109" i="16"/>
  <c r="U109" i="16"/>
  <c r="T109" i="16"/>
  <c r="Y108" i="16"/>
  <c r="X108" i="16"/>
  <c r="W108" i="16"/>
  <c r="V108" i="16"/>
  <c r="U108" i="16"/>
  <c r="T108" i="16"/>
  <c r="Y107" i="16"/>
  <c r="X107" i="16"/>
  <c r="W107" i="16"/>
  <c r="V107" i="16"/>
  <c r="U107" i="16"/>
  <c r="T107" i="16"/>
  <c r="Y106" i="16"/>
  <c r="X106" i="16"/>
  <c r="W106" i="16"/>
  <c r="V106" i="16"/>
  <c r="U106" i="16"/>
  <c r="T106" i="16"/>
  <c r="Y105" i="16"/>
  <c r="X105" i="16"/>
  <c r="W105" i="16"/>
  <c r="V105" i="16"/>
  <c r="U105" i="16"/>
  <c r="T105" i="16"/>
  <c r="Y104" i="16"/>
  <c r="X104" i="16"/>
  <c r="W104" i="16"/>
  <c r="V104" i="16"/>
  <c r="U104" i="16"/>
  <c r="T104" i="16"/>
  <c r="Y103" i="16"/>
  <c r="X103" i="16"/>
  <c r="W103" i="16"/>
  <c r="V103" i="16"/>
  <c r="U103" i="16"/>
  <c r="T103" i="16"/>
  <c r="Y102" i="16"/>
  <c r="X102" i="16"/>
  <c r="W102" i="16"/>
  <c r="V102" i="16"/>
  <c r="U102" i="16"/>
  <c r="T102" i="16"/>
  <c r="Y101" i="16"/>
  <c r="X101" i="16"/>
  <c r="W101" i="16"/>
  <c r="V101" i="16"/>
  <c r="U101" i="16"/>
  <c r="T101" i="16"/>
  <c r="Y100" i="16"/>
  <c r="X100" i="16"/>
  <c r="W100" i="16"/>
  <c r="V100" i="16"/>
  <c r="U100" i="16"/>
  <c r="T100" i="16"/>
  <c r="Y99" i="16"/>
  <c r="X99" i="16"/>
  <c r="W99" i="16"/>
  <c r="V99" i="16"/>
  <c r="U99" i="16"/>
  <c r="T99" i="16"/>
  <c r="Y98" i="16"/>
  <c r="X98" i="16"/>
  <c r="W98" i="16"/>
  <c r="V98" i="16"/>
  <c r="U98" i="16"/>
  <c r="T98" i="16"/>
  <c r="Y97" i="16"/>
  <c r="X97" i="16"/>
  <c r="W97" i="16"/>
  <c r="V97" i="16"/>
  <c r="U97" i="16"/>
  <c r="T97" i="16"/>
  <c r="Y96" i="16"/>
  <c r="X96" i="16"/>
  <c r="W96" i="16"/>
  <c r="V96" i="16"/>
  <c r="U96" i="16"/>
  <c r="T96" i="16"/>
  <c r="Y95" i="16"/>
  <c r="X95" i="16"/>
  <c r="W95" i="16"/>
  <c r="V95" i="16"/>
  <c r="U95" i="16"/>
  <c r="T95" i="16"/>
  <c r="Y94" i="16"/>
  <c r="X94" i="16"/>
  <c r="W94" i="16"/>
  <c r="V94" i="16"/>
  <c r="U94" i="16"/>
  <c r="T94" i="16"/>
  <c r="Y93" i="16"/>
  <c r="X93" i="16"/>
  <c r="W93" i="16"/>
  <c r="V93" i="16"/>
  <c r="U93" i="16"/>
  <c r="T93" i="16"/>
  <c r="Y92" i="16"/>
  <c r="X92" i="16"/>
  <c r="W92" i="16"/>
  <c r="V92" i="16"/>
  <c r="U92" i="16"/>
  <c r="T92" i="16"/>
  <c r="Y91" i="16"/>
  <c r="X91" i="16"/>
  <c r="W91" i="16"/>
  <c r="V91" i="16"/>
  <c r="U91" i="16"/>
  <c r="T91" i="16"/>
  <c r="Y90" i="16"/>
  <c r="X90" i="16"/>
  <c r="W90" i="16"/>
  <c r="V90" i="16"/>
  <c r="U90" i="16"/>
  <c r="T90" i="16"/>
  <c r="Y89" i="16"/>
  <c r="X89" i="16"/>
  <c r="W89" i="16"/>
  <c r="V89" i="16"/>
  <c r="U89" i="16"/>
  <c r="T89" i="16"/>
  <c r="Y88" i="16"/>
  <c r="X88" i="16"/>
  <c r="W88" i="16"/>
  <c r="V88" i="16"/>
  <c r="U88" i="16"/>
  <c r="T88" i="16"/>
  <c r="Y87" i="16"/>
  <c r="X87" i="16"/>
  <c r="W87" i="16"/>
  <c r="V87" i="16"/>
  <c r="U87" i="16"/>
  <c r="T87" i="16"/>
  <c r="Y86" i="16"/>
  <c r="X86" i="16"/>
  <c r="W86" i="16"/>
  <c r="V86" i="16"/>
  <c r="U86" i="16"/>
  <c r="T86" i="16"/>
  <c r="Y85" i="16"/>
  <c r="X85" i="16"/>
  <c r="W85" i="16"/>
  <c r="V85" i="16"/>
  <c r="U85" i="16"/>
  <c r="T85" i="16"/>
  <c r="Y84" i="16"/>
  <c r="X84" i="16"/>
  <c r="W84" i="16"/>
  <c r="V84" i="16"/>
  <c r="U84" i="16"/>
  <c r="T84" i="16"/>
  <c r="Y83" i="16"/>
  <c r="X83" i="16"/>
  <c r="W83" i="16"/>
  <c r="V83" i="16"/>
  <c r="U83" i="16"/>
  <c r="T83" i="16"/>
  <c r="Y82" i="16"/>
  <c r="X82" i="16"/>
  <c r="W82" i="16"/>
  <c r="V82" i="16"/>
  <c r="U82" i="16"/>
  <c r="T82" i="16"/>
  <c r="Y81" i="16"/>
  <c r="X81" i="16"/>
  <c r="W81" i="16"/>
  <c r="V81" i="16"/>
  <c r="U81" i="16"/>
  <c r="T81" i="16"/>
  <c r="Y80" i="16"/>
  <c r="X80" i="16"/>
  <c r="W80" i="16"/>
  <c r="V80" i="16"/>
  <c r="U80" i="16"/>
  <c r="T80" i="16"/>
  <c r="Y79" i="16"/>
  <c r="X79" i="16"/>
  <c r="W79" i="16"/>
  <c r="V79" i="16"/>
  <c r="U79" i="16"/>
  <c r="T79" i="16"/>
  <c r="Y78" i="16"/>
  <c r="X78" i="16"/>
  <c r="W78" i="16"/>
  <c r="V78" i="16"/>
  <c r="U78" i="16"/>
  <c r="T78" i="16"/>
  <c r="Y77" i="16"/>
  <c r="X77" i="16"/>
  <c r="W77" i="16"/>
  <c r="V77" i="16"/>
  <c r="U77" i="16"/>
  <c r="T77" i="16"/>
  <c r="Y76" i="16"/>
  <c r="X76" i="16"/>
  <c r="W76" i="16"/>
  <c r="V76" i="16"/>
  <c r="U76" i="16"/>
  <c r="T76" i="16"/>
  <c r="Y75" i="16"/>
  <c r="X75" i="16"/>
  <c r="W75" i="16"/>
  <c r="V75" i="16"/>
  <c r="U75" i="16"/>
  <c r="T75" i="16"/>
  <c r="Y74" i="16"/>
  <c r="X74" i="16"/>
  <c r="W74" i="16"/>
  <c r="V74" i="16"/>
  <c r="U74" i="16"/>
  <c r="T74" i="16"/>
  <c r="Y73" i="16"/>
  <c r="X73" i="16"/>
  <c r="W73" i="16"/>
  <c r="V73" i="16"/>
  <c r="U73" i="16"/>
  <c r="T73" i="16"/>
  <c r="Y72" i="16"/>
  <c r="X72" i="16"/>
  <c r="W72" i="16"/>
  <c r="V72" i="16"/>
  <c r="U72" i="16"/>
  <c r="T72" i="16"/>
  <c r="Y71" i="16"/>
  <c r="X71" i="16"/>
  <c r="W71" i="16"/>
  <c r="V71" i="16"/>
  <c r="U71" i="16"/>
  <c r="T71" i="16"/>
  <c r="Y70" i="16"/>
  <c r="X70" i="16"/>
  <c r="W70" i="16"/>
  <c r="V70" i="16"/>
  <c r="U70" i="16"/>
  <c r="T70" i="16"/>
  <c r="Y69" i="16"/>
  <c r="X69" i="16"/>
  <c r="W69" i="16"/>
  <c r="V69" i="16"/>
  <c r="U69" i="16"/>
  <c r="T69" i="16"/>
  <c r="Y68" i="16"/>
  <c r="X68" i="16"/>
  <c r="W68" i="16"/>
  <c r="V68" i="16"/>
  <c r="U68" i="16"/>
  <c r="T68" i="16"/>
  <c r="Y67" i="16"/>
  <c r="X67" i="16"/>
  <c r="W67" i="16"/>
  <c r="V67" i="16"/>
  <c r="U67" i="16"/>
  <c r="T67" i="16"/>
  <c r="Y66" i="16"/>
  <c r="X66" i="16"/>
  <c r="W66" i="16"/>
  <c r="V66" i="16"/>
  <c r="U66" i="16"/>
  <c r="T66" i="16"/>
  <c r="Y65" i="16"/>
  <c r="X65" i="16"/>
  <c r="W65" i="16"/>
  <c r="V65" i="16"/>
  <c r="U65" i="16"/>
  <c r="T65" i="16"/>
  <c r="Y64" i="16"/>
  <c r="X64" i="16"/>
  <c r="W64" i="16"/>
  <c r="V64" i="16"/>
  <c r="U64" i="16"/>
  <c r="T64" i="16"/>
  <c r="Y63" i="16"/>
  <c r="X63" i="16"/>
  <c r="W63" i="16"/>
  <c r="V63" i="16"/>
  <c r="U63" i="16"/>
  <c r="T63" i="16"/>
  <c r="Y62" i="16"/>
  <c r="X62" i="16"/>
  <c r="W62" i="16"/>
  <c r="V62" i="16"/>
  <c r="U62" i="16"/>
  <c r="T62" i="16"/>
  <c r="Y61" i="16"/>
  <c r="X61" i="16"/>
  <c r="W61" i="16"/>
  <c r="V61" i="16"/>
  <c r="U61" i="16"/>
  <c r="T61" i="16"/>
  <c r="Y60" i="16"/>
  <c r="X60" i="16"/>
  <c r="W60" i="16"/>
  <c r="V60" i="16"/>
  <c r="U60" i="16"/>
  <c r="T60" i="16"/>
  <c r="Y59" i="16"/>
  <c r="X59" i="16"/>
  <c r="W59" i="16"/>
  <c r="V59" i="16"/>
  <c r="U59" i="16"/>
  <c r="T59" i="16"/>
  <c r="Y58" i="16"/>
  <c r="X58" i="16"/>
  <c r="W58" i="16"/>
  <c r="V58" i="16"/>
  <c r="U58" i="16"/>
  <c r="T58" i="16"/>
  <c r="Y57" i="16"/>
  <c r="X57" i="16"/>
  <c r="W57" i="16"/>
  <c r="V57" i="16"/>
  <c r="U57" i="16"/>
  <c r="T57" i="16"/>
  <c r="Y56" i="16"/>
  <c r="X56" i="16"/>
  <c r="W56" i="16"/>
  <c r="V56" i="16"/>
  <c r="U56" i="16"/>
  <c r="T56" i="16"/>
  <c r="Y55" i="16"/>
  <c r="X55" i="16"/>
  <c r="W55" i="16"/>
  <c r="V55" i="16"/>
  <c r="U55" i="16"/>
  <c r="T55" i="16"/>
  <c r="Y54" i="16"/>
  <c r="X54" i="16"/>
  <c r="W54" i="16"/>
  <c r="V54" i="16"/>
  <c r="U54" i="16"/>
  <c r="T54" i="16"/>
  <c r="Y53" i="16"/>
  <c r="X53" i="16"/>
  <c r="W53" i="16"/>
  <c r="V53" i="16"/>
  <c r="U53" i="16"/>
  <c r="T53" i="16"/>
  <c r="Y52" i="16"/>
  <c r="X52" i="16"/>
  <c r="W52" i="16"/>
  <c r="V52" i="16"/>
  <c r="U52" i="16"/>
  <c r="T52" i="16"/>
  <c r="Y51" i="16"/>
  <c r="X51" i="16"/>
  <c r="W51" i="16"/>
  <c r="V51" i="16"/>
  <c r="U51" i="16"/>
  <c r="T51" i="16"/>
  <c r="Y50" i="16"/>
  <c r="X50" i="16"/>
  <c r="W50" i="16"/>
  <c r="V50" i="16"/>
  <c r="U50" i="16"/>
  <c r="T50" i="16"/>
  <c r="Y49" i="16"/>
  <c r="X49" i="16"/>
  <c r="W49" i="16"/>
  <c r="V49" i="16"/>
  <c r="U49" i="16"/>
  <c r="T49" i="16"/>
  <c r="Y48" i="16"/>
  <c r="X48" i="16"/>
  <c r="W48" i="16"/>
  <c r="V48" i="16"/>
  <c r="U48" i="16"/>
  <c r="T48" i="16"/>
  <c r="Y47" i="16"/>
  <c r="X47" i="16"/>
  <c r="W47" i="16"/>
  <c r="V47" i="16"/>
  <c r="U47" i="16"/>
  <c r="T47" i="16"/>
  <c r="Y46" i="16"/>
  <c r="X46" i="16"/>
  <c r="W46" i="16"/>
  <c r="V46" i="16"/>
  <c r="U46" i="16"/>
  <c r="T46" i="16"/>
  <c r="Y45" i="16"/>
  <c r="X45" i="16"/>
  <c r="W45" i="16"/>
  <c r="V45" i="16"/>
  <c r="U45" i="16"/>
  <c r="T45" i="16"/>
  <c r="Y44" i="16"/>
  <c r="X44" i="16"/>
  <c r="W44" i="16"/>
  <c r="V44" i="16"/>
  <c r="U44" i="16"/>
  <c r="T44" i="16"/>
  <c r="Y43" i="16"/>
  <c r="X43" i="16"/>
  <c r="W43" i="16"/>
  <c r="V43" i="16"/>
  <c r="U43" i="16"/>
  <c r="T43" i="16"/>
  <c r="Y42" i="16"/>
  <c r="X42" i="16"/>
  <c r="W42" i="16"/>
  <c r="V42" i="16"/>
  <c r="U42" i="16"/>
  <c r="T42" i="16"/>
  <c r="Y41" i="16"/>
  <c r="X41" i="16"/>
  <c r="W41" i="16"/>
  <c r="V41" i="16"/>
  <c r="U41" i="16"/>
  <c r="T41" i="16"/>
  <c r="Y40" i="16"/>
  <c r="X40" i="16"/>
  <c r="W40" i="16"/>
  <c r="V40" i="16"/>
  <c r="U40" i="16"/>
  <c r="T40" i="16"/>
  <c r="Y39" i="16"/>
  <c r="X39" i="16"/>
  <c r="W39" i="16"/>
  <c r="V39" i="16"/>
  <c r="U39" i="16"/>
  <c r="T39" i="16"/>
  <c r="Y38" i="16"/>
  <c r="X38" i="16"/>
  <c r="W38" i="16"/>
  <c r="V38" i="16"/>
  <c r="U38" i="16"/>
  <c r="T38" i="16"/>
  <c r="Y37" i="16"/>
  <c r="X37" i="16"/>
  <c r="W37" i="16"/>
  <c r="V37" i="16"/>
  <c r="U37" i="16"/>
  <c r="T37" i="16"/>
  <c r="Y36" i="16"/>
  <c r="X36" i="16"/>
  <c r="W36" i="16"/>
  <c r="V36" i="16"/>
  <c r="U36" i="16"/>
  <c r="T36" i="16"/>
  <c r="Y35" i="16"/>
  <c r="X35" i="16"/>
  <c r="W35" i="16"/>
  <c r="V35" i="16"/>
  <c r="U35" i="16"/>
  <c r="T35" i="16"/>
  <c r="Y34" i="16"/>
  <c r="X34" i="16"/>
  <c r="W34" i="16"/>
  <c r="V34" i="16"/>
  <c r="U34" i="16"/>
  <c r="T34" i="16"/>
  <c r="Y33" i="16"/>
  <c r="X33" i="16"/>
  <c r="W33" i="16"/>
  <c r="V33" i="16"/>
  <c r="U33" i="16"/>
  <c r="T33" i="16"/>
  <c r="Y32" i="16"/>
  <c r="X32" i="16"/>
  <c r="W32" i="16"/>
  <c r="V32" i="16"/>
  <c r="U32" i="16"/>
  <c r="T32" i="16"/>
  <c r="Y31" i="16"/>
  <c r="X31" i="16"/>
  <c r="W31" i="16"/>
  <c r="V31" i="16"/>
  <c r="U31" i="16"/>
  <c r="T31" i="16"/>
  <c r="Y30" i="16"/>
  <c r="X30" i="16"/>
  <c r="W30" i="16"/>
  <c r="V30" i="16"/>
  <c r="U30" i="16"/>
  <c r="T30" i="16"/>
  <c r="Y29" i="16"/>
  <c r="X29" i="16"/>
  <c r="W29" i="16"/>
  <c r="V29" i="16"/>
  <c r="U29" i="16"/>
  <c r="T29" i="16"/>
  <c r="Y28" i="16"/>
  <c r="X28" i="16"/>
  <c r="W28" i="16"/>
  <c r="V28" i="16"/>
  <c r="U28" i="16"/>
  <c r="T28" i="16"/>
  <c r="Y27" i="16"/>
  <c r="X27" i="16"/>
  <c r="W27" i="16"/>
  <c r="V27" i="16"/>
  <c r="U27" i="16"/>
  <c r="T27" i="16"/>
  <c r="Y26" i="16"/>
  <c r="X26" i="16"/>
  <c r="W26" i="16"/>
  <c r="V26" i="16"/>
  <c r="U26" i="16"/>
  <c r="T26" i="16"/>
  <c r="Y25" i="16"/>
  <c r="X25" i="16"/>
  <c r="W25" i="16"/>
  <c r="V25" i="16"/>
  <c r="U25" i="16"/>
  <c r="T25" i="16"/>
  <c r="Y24" i="16"/>
  <c r="X24" i="16"/>
  <c r="W24" i="16"/>
  <c r="V24" i="16"/>
  <c r="U24" i="16"/>
  <c r="T24" i="16"/>
  <c r="Y23" i="16"/>
  <c r="X23" i="16"/>
  <c r="W23" i="16"/>
  <c r="V23" i="16"/>
  <c r="U23" i="16"/>
  <c r="T23" i="16"/>
  <c r="Y22" i="16"/>
  <c r="X22" i="16"/>
  <c r="W22" i="16"/>
  <c r="V22" i="16"/>
  <c r="U22" i="16"/>
  <c r="T22" i="16"/>
  <c r="Y21" i="16"/>
  <c r="X21" i="16"/>
  <c r="W21" i="16"/>
  <c r="V21" i="16"/>
  <c r="U21" i="16"/>
  <c r="T21" i="16"/>
  <c r="Y20" i="16"/>
  <c r="X20" i="16"/>
  <c r="W20" i="16"/>
  <c r="V20" i="16"/>
  <c r="U20" i="16"/>
  <c r="T20" i="16"/>
  <c r="Y19" i="16"/>
  <c r="X19" i="16"/>
  <c r="W19" i="16"/>
  <c r="V19" i="16"/>
  <c r="U19" i="16"/>
  <c r="T19" i="16"/>
  <c r="Y18" i="16"/>
  <c r="X18" i="16"/>
  <c r="W18" i="16"/>
  <c r="V18" i="16"/>
  <c r="U18" i="16"/>
  <c r="T18" i="16"/>
  <c r="Y17" i="16"/>
  <c r="X17" i="16"/>
  <c r="W17" i="16"/>
  <c r="V17" i="16"/>
  <c r="U17" i="16"/>
  <c r="T17" i="16"/>
  <c r="Y16" i="16"/>
  <c r="X16" i="16"/>
  <c r="W16" i="16"/>
  <c r="V16" i="16"/>
  <c r="U16" i="16"/>
  <c r="T16" i="16"/>
  <c r="Y15" i="16"/>
  <c r="X15" i="16"/>
  <c r="W15" i="16"/>
  <c r="V15" i="16"/>
  <c r="U15" i="16"/>
  <c r="T15" i="16"/>
  <c r="Y14" i="16"/>
  <c r="X14" i="16"/>
  <c r="W14" i="16"/>
  <c r="V14" i="16"/>
  <c r="U14" i="16"/>
  <c r="T14" i="16"/>
  <c r="Y13" i="16"/>
  <c r="X13" i="16"/>
  <c r="W13" i="16"/>
  <c r="V13" i="16"/>
  <c r="U13" i="16"/>
  <c r="T13" i="16"/>
  <c r="Y12" i="16"/>
  <c r="X12" i="16"/>
  <c r="W12" i="16"/>
  <c r="V12" i="16"/>
  <c r="U12" i="16"/>
  <c r="T12" i="16"/>
  <c r="Y11" i="16"/>
  <c r="X11" i="16"/>
  <c r="W11" i="16"/>
  <c r="V11" i="16"/>
  <c r="U11" i="16"/>
  <c r="T11" i="16"/>
  <c r="Y10" i="16"/>
  <c r="X10" i="16"/>
  <c r="W10" i="16"/>
  <c r="V10" i="16"/>
  <c r="U10" i="16"/>
  <c r="T10" i="16"/>
  <c r="Y9" i="16"/>
  <c r="X9" i="16"/>
  <c r="W9" i="16"/>
  <c r="V9" i="16"/>
  <c r="U9" i="16"/>
  <c r="T9" i="16"/>
  <c r="Y8" i="16"/>
  <c r="X8" i="16"/>
  <c r="W8" i="16"/>
  <c r="V8" i="16"/>
  <c r="U8" i="16"/>
  <c r="T8" i="16"/>
  <c r="Y7" i="16"/>
  <c r="X7" i="16"/>
  <c r="W7" i="16"/>
  <c r="V7" i="16"/>
  <c r="U7" i="16"/>
  <c r="T7" i="16"/>
  <c r="Y6" i="16"/>
  <c r="X6" i="16"/>
  <c r="W6" i="16"/>
  <c r="V6" i="16"/>
  <c r="U6" i="16"/>
  <c r="T6" i="16"/>
  <c r="Y5" i="16"/>
  <c r="X5" i="16"/>
  <c r="W5" i="16"/>
  <c r="V5" i="16"/>
  <c r="U5" i="16"/>
  <c r="T5" i="16"/>
  <c r="Y4" i="16"/>
  <c r="X4" i="16"/>
  <c r="W4" i="16"/>
  <c r="V4" i="16"/>
  <c r="U4" i="16"/>
  <c r="T4" i="16"/>
  <c r="Y3" i="16"/>
  <c r="X3" i="16"/>
  <c r="W3" i="16"/>
  <c r="V3" i="16"/>
  <c r="U3" i="16"/>
  <c r="T3" i="16"/>
  <c r="Y2" i="16"/>
  <c r="X2" i="16"/>
  <c r="W2" i="16"/>
  <c r="V2" i="16"/>
  <c r="U2" i="16"/>
  <c r="T2" i="16"/>
  <c r="X121" i="14"/>
  <c r="G137" i="14"/>
  <c r="W121" i="14"/>
  <c r="C137" i="14"/>
  <c r="X113" i="14"/>
  <c r="G136" i="14"/>
  <c r="W113" i="14"/>
  <c r="C136" i="14"/>
  <c r="X105" i="14"/>
  <c r="G135" i="14"/>
  <c r="W105" i="14"/>
  <c r="C135" i="14"/>
  <c r="X97" i="14"/>
  <c r="G134" i="14"/>
  <c r="W97" i="14"/>
  <c r="C134" i="14"/>
  <c r="X89" i="14"/>
  <c r="G133" i="14"/>
  <c r="W89" i="14"/>
  <c r="C133" i="14"/>
  <c r="X81" i="14"/>
  <c r="G132" i="14"/>
  <c r="W81" i="14"/>
  <c r="C132" i="14"/>
  <c r="X73" i="14"/>
  <c r="G131" i="14"/>
  <c r="W73" i="14"/>
  <c r="C131" i="14"/>
  <c r="X65" i="14"/>
  <c r="G130" i="14"/>
  <c r="W65" i="14"/>
  <c r="C130" i="14"/>
  <c r="X57" i="14"/>
  <c r="G129" i="14"/>
  <c r="W57" i="14"/>
  <c r="C129" i="14"/>
  <c r="X49" i="14"/>
  <c r="G128" i="14"/>
  <c r="W49" i="14"/>
  <c r="C128" i="14"/>
  <c r="X41" i="14"/>
  <c r="G127" i="14"/>
  <c r="W41" i="14"/>
  <c r="C127" i="14"/>
  <c r="X33" i="14"/>
  <c r="G126" i="14"/>
  <c r="W33" i="14"/>
  <c r="C126" i="14"/>
  <c r="X25" i="14"/>
  <c r="G125" i="14"/>
  <c r="W25" i="14"/>
  <c r="C125" i="14"/>
  <c r="X17" i="14"/>
  <c r="G124" i="14"/>
  <c r="W17" i="14"/>
  <c r="C124" i="14"/>
  <c r="X9" i="14"/>
  <c r="G123" i="14"/>
  <c r="W9" i="14"/>
  <c r="C123" i="14"/>
  <c r="B17" i="13"/>
  <c r="B18" i="13"/>
  <c r="B19" i="13"/>
  <c r="B20" i="13"/>
  <c r="C17" i="13"/>
  <c r="C18" i="13"/>
  <c r="C19" i="13"/>
  <c r="C20" i="13"/>
  <c r="D17" i="13"/>
  <c r="D18" i="13"/>
  <c r="D19" i="13"/>
  <c r="D20" i="13"/>
  <c r="E17" i="13"/>
  <c r="E18" i="13"/>
  <c r="E19" i="13"/>
  <c r="E20" i="13"/>
  <c r="F17" i="13"/>
  <c r="F18" i="13"/>
  <c r="F19" i="13"/>
  <c r="F20" i="13"/>
  <c r="G17" i="13"/>
  <c r="G18" i="13"/>
  <c r="G19" i="13"/>
  <c r="G20" i="13"/>
  <c r="H17" i="13"/>
  <c r="H18" i="13"/>
  <c r="H19" i="13"/>
  <c r="H20" i="13"/>
  <c r="J17" i="13"/>
  <c r="J18" i="13"/>
  <c r="J19" i="13"/>
  <c r="J20" i="13"/>
  <c r="K17" i="13"/>
  <c r="K18" i="13"/>
  <c r="K19" i="13"/>
  <c r="K20" i="13"/>
  <c r="M17" i="13"/>
  <c r="M18" i="13"/>
  <c r="M19" i="13"/>
  <c r="M20" i="13"/>
  <c r="D24" i="13"/>
  <c r="C24" i="13"/>
  <c r="B24" i="13"/>
  <c r="D23" i="13"/>
  <c r="C23" i="13"/>
  <c r="B23" i="13"/>
  <c r="D22" i="13"/>
  <c r="C22" i="13"/>
  <c r="B22" i="13"/>
  <c r="N19" i="13"/>
  <c r="L19" i="13"/>
  <c r="I19" i="13"/>
  <c r="N18" i="13"/>
  <c r="L18" i="13"/>
  <c r="I18" i="13"/>
  <c r="N17" i="13"/>
  <c r="L17" i="13"/>
  <c r="I17" i="13"/>
  <c r="P16" i="13"/>
  <c r="P15" i="13"/>
  <c r="P14" i="13"/>
  <c r="P13" i="13"/>
  <c r="P12" i="13"/>
  <c r="P11" i="13"/>
  <c r="P9" i="13"/>
  <c r="P8" i="13"/>
  <c r="P6" i="13"/>
  <c r="P5" i="13"/>
  <c r="P3" i="13"/>
  <c r="P2" i="13"/>
  <c r="E1" i="12"/>
  <c r="F1" i="12"/>
  <c r="G1" i="12"/>
  <c r="H1" i="12"/>
  <c r="I1" i="12"/>
  <c r="J1" i="12"/>
  <c r="K1" i="12"/>
  <c r="L1" i="12"/>
  <c r="M1" i="12"/>
  <c r="N1" i="12"/>
  <c r="O1" i="12"/>
  <c r="P1" i="12"/>
  <c r="Q1" i="12"/>
  <c r="R1" i="12"/>
  <c r="S2" i="12"/>
  <c r="T2" i="12"/>
  <c r="U2" i="12"/>
  <c r="V2" i="12"/>
  <c r="W2" i="12"/>
  <c r="X2" i="12"/>
  <c r="Y2" i="12"/>
  <c r="Z2" i="12"/>
  <c r="AA2" i="12"/>
  <c r="AB2" i="12"/>
  <c r="AC2" i="12"/>
  <c r="AD2" i="12"/>
  <c r="AE2" i="12"/>
  <c r="AF2" i="12"/>
  <c r="AE3" i="12"/>
  <c r="AE4" i="12"/>
  <c r="AE5" i="12"/>
  <c r="AE6" i="12"/>
  <c r="AH2" i="12"/>
  <c r="S3" i="12"/>
  <c r="T3" i="12"/>
  <c r="U3" i="12"/>
  <c r="V3" i="12"/>
  <c r="W3" i="12"/>
  <c r="X3" i="12"/>
  <c r="Y3" i="12"/>
  <c r="Z3" i="12"/>
  <c r="AA3" i="12"/>
  <c r="AB3" i="12"/>
  <c r="AC3" i="12"/>
  <c r="AD3" i="12"/>
  <c r="AF3" i="12"/>
  <c r="AH3" i="12"/>
  <c r="S4" i="12"/>
  <c r="T4" i="12"/>
  <c r="U4" i="12"/>
  <c r="V4" i="12"/>
  <c r="W4" i="12"/>
  <c r="X4" i="12"/>
  <c r="Y4" i="12"/>
  <c r="Z4" i="12"/>
  <c r="AA4" i="12"/>
  <c r="AB4" i="12"/>
  <c r="AC4" i="12"/>
  <c r="AD4" i="12"/>
  <c r="AF4" i="12"/>
  <c r="AH4" i="12"/>
  <c r="S5" i="12"/>
  <c r="T5" i="12"/>
  <c r="U5" i="12"/>
  <c r="V5" i="12"/>
  <c r="W5" i="12"/>
  <c r="X5" i="12"/>
  <c r="Y5" i="12"/>
  <c r="Z5" i="12"/>
  <c r="AA5" i="12"/>
  <c r="AB5" i="12"/>
  <c r="AC5" i="12"/>
  <c r="AD5" i="12"/>
  <c r="AF5" i="12"/>
  <c r="AH5" i="12"/>
  <c r="S6" i="12"/>
  <c r="T6" i="12"/>
  <c r="U6" i="12"/>
  <c r="V6" i="12"/>
  <c r="W6" i="12"/>
  <c r="X6" i="12"/>
  <c r="Y6" i="12"/>
  <c r="Z6" i="12"/>
  <c r="AA6" i="12"/>
  <c r="AB6" i="12"/>
  <c r="AC6" i="12"/>
  <c r="AD6" i="12"/>
  <c r="AF6" i="12"/>
  <c r="AH6" i="12"/>
  <c r="S7" i="12"/>
  <c r="T7" i="12"/>
  <c r="U7" i="12"/>
  <c r="V7" i="12"/>
  <c r="W7" i="12"/>
  <c r="X7" i="12"/>
  <c r="Y7" i="12"/>
  <c r="Z7" i="12"/>
  <c r="AA7" i="12"/>
  <c r="AB7" i="12"/>
  <c r="AC7" i="12"/>
  <c r="AD7" i="12"/>
  <c r="AE7" i="12"/>
  <c r="AF7" i="12"/>
  <c r="AE8" i="12"/>
  <c r="AE9" i="12"/>
  <c r="AE10" i="12"/>
  <c r="AE11" i="12"/>
  <c r="AH7" i="12"/>
  <c r="S8" i="12"/>
  <c r="T8" i="12"/>
  <c r="U8" i="12"/>
  <c r="V8" i="12"/>
  <c r="W8" i="12"/>
  <c r="X8" i="12"/>
  <c r="Y8" i="12"/>
  <c r="Z8" i="12"/>
  <c r="AA8" i="12"/>
  <c r="AB8" i="12"/>
  <c r="AC8" i="12"/>
  <c r="AD8" i="12"/>
  <c r="AF8" i="12"/>
  <c r="AH8" i="12"/>
  <c r="S9" i="12"/>
  <c r="T9" i="12"/>
  <c r="U9" i="12"/>
  <c r="V9" i="12"/>
  <c r="W9" i="12"/>
  <c r="X9" i="12"/>
  <c r="Y9" i="12"/>
  <c r="Z9" i="12"/>
  <c r="AA9" i="12"/>
  <c r="AB9" i="12"/>
  <c r="AC9" i="12"/>
  <c r="AD9" i="12"/>
  <c r="AF9" i="12"/>
  <c r="AH9" i="12"/>
  <c r="S10" i="12"/>
  <c r="T10" i="12"/>
  <c r="U10" i="12"/>
  <c r="V10" i="12"/>
  <c r="W10" i="12"/>
  <c r="X10" i="12"/>
  <c r="Y10" i="12"/>
  <c r="Z10" i="12"/>
  <c r="AA10" i="12"/>
  <c r="AB10" i="12"/>
  <c r="AC10" i="12"/>
  <c r="AD10" i="12"/>
  <c r="AF10" i="12"/>
  <c r="AH10" i="12"/>
  <c r="S11" i="12"/>
  <c r="T11" i="12"/>
  <c r="U11" i="12"/>
  <c r="V11" i="12"/>
  <c r="W11" i="12"/>
  <c r="X11" i="12"/>
  <c r="Y11" i="12"/>
  <c r="Z11" i="12"/>
  <c r="AA11" i="12"/>
  <c r="AB11" i="12"/>
  <c r="AC11" i="12"/>
  <c r="AD11" i="12"/>
  <c r="AF11" i="12"/>
  <c r="AH11" i="12"/>
  <c r="S12" i="12"/>
  <c r="T12" i="12"/>
  <c r="U12" i="12"/>
  <c r="V12" i="12"/>
  <c r="W12" i="12"/>
  <c r="X12" i="12"/>
  <c r="Y12" i="12"/>
  <c r="Z12" i="12"/>
  <c r="AA12" i="12"/>
  <c r="AB12" i="12"/>
  <c r="AC12" i="12"/>
  <c r="AD12" i="12"/>
  <c r="AE12" i="12"/>
  <c r="AF12" i="12"/>
  <c r="AE13" i="12"/>
  <c r="AE14" i="12"/>
  <c r="AE15" i="12"/>
  <c r="AE16" i="12"/>
  <c r="AH12" i="12"/>
  <c r="S13" i="12"/>
  <c r="T13" i="12"/>
  <c r="U13" i="12"/>
  <c r="V13" i="12"/>
  <c r="W13" i="12"/>
  <c r="X13" i="12"/>
  <c r="Y13" i="12"/>
  <c r="Z13" i="12"/>
  <c r="AA13" i="12"/>
  <c r="AB13" i="12"/>
  <c r="AC13" i="12"/>
  <c r="AD13" i="12"/>
  <c r="AF13" i="12"/>
  <c r="AH13" i="12"/>
  <c r="S14" i="12"/>
  <c r="T14" i="12"/>
  <c r="U14" i="12"/>
  <c r="V14" i="12"/>
  <c r="W14" i="12"/>
  <c r="X14" i="12"/>
  <c r="Y14" i="12"/>
  <c r="Z14" i="12"/>
  <c r="AA14" i="12"/>
  <c r="AB14" i="12"/>
  <c r="AC14" i="12"/>
  <c r="AD14" i="12"/>
  <c r="AF14" i="12"/>
  <c r="AH14" i="12"/>
  <c r="S15" i="12"/>
  <c r="T15" i="12"/>
  <c r="U15" i="12"/>
  <c r="V15" i="12"/>
  <c r="W15" i="12"/>
  <c r="X15" i="12"/>
  <c r="Y15" i="12"/>
  <c r="Z15" i="12"/>
  <c r="AA15" i="12"/>
  <c r="AB15" i="12"/>
  <c r="AC15" i="12"/>
  <c r="AD15" i="12"/>
  <c r="AF15" i="12"/>
  <c r="AH15" i="12"/>
  <c r="S16" i="12"/>
  <c r="T16" i="12"/>
  <c r="U16" i="12"/>
  <c r="V16" i="12"/>
  <c r="W16" i="12"/>
  <c r="X16" i="12"/>
  <c r="Y16" i="12"/>
  <c r="Z16" i="12"/>
  <c r="AA16" i="12"/>
  <c r="AB16" i="12"/>
  <c r="AC16" i="12"/>
  <c r="AD16" i="12"/>
  <c r="AF16" i="12"/>
  <c r="AH16" i="12"/>
  <c r="S17" i="12"/>
  <c r="T17" i="12"/>
  <c r="U17" i="12"/>
  <c r="V17" i="12"/>
  <c r="W17" i="12"/>
  <c r="X17" i="12"/>
  <c r="Y17" i="12"/>
  <c r="Z17" i="12"/>
  <c r="AA17" i="12"/>
  <c r="AB17" i="12"/>
  <c r="AC17" i="12"/>
  <c r="AD17" i="12"/>
  <c r="AE17" i="12"/>
  <c r="AF17" i="12"/>
  <c r="AE18" i="12"/>
  <c r="AE19" i="12"/>
  <c r="AE20" i="12"/>
  <c r="AE21" i="12"/>
  <c r="AH17" i="12"/>
  <c r="S18" i="12"/>
  <c r="T18" i="12"/>
  <c r="U18" i="12"/>
  <c r="V18" i="12"/>
  <c r="W18" i="12"/>
  <c r="X18" i="12"/>
  <c r="Y18" i="12"/>
  <c r="Z18" i="12"/>
  <c r="AA18" i="12"/>
  <c r="AB18" i="12"/>
  <c r="AC18" i="12"/>
  <c r="AD18" i="12"/>
  <c r="AF18" i="12"/>
  <c r="AH18" i="12"/>
  <c r="S19" i="12"/>
  <c r="T19" i="12"/>
  <c r="U19" i="12"/>
  <c r="V19" i="12"/>
  <c r="W19" i="12"/>
  <c r="X19" i="12"/>
  <c r="Y19" i="12"/>
  <c r="Z19" i="12"/>
  <c r="AA19" i="12"/>
  <c r="AB19" i="12"/>
  <c r="AC19" i="12"/>
  <c r="AD19" i="12"/>
  <c r="AF19" i="12"/>
  <c r="AH19" i="12"/>
  <c r="S20" i="12"/>
  <c r="T20" i="12"/>
  <c r="U20" i="12"/>
  <c r="V20" i="12"/>
  <c r="W20" i="12"/>
  <c r="X20" i="12"/>
  <c r="Y20" i="12"/>
  <c r="Z20" i="12"/>
  <c r="AA20" i="12"/>
  <c r="AB20" i="12"/>
  <c r="AC20" i="12"/>
  <c r="AD20" i="12"/>
  <c r="AF20" i="12"/>
  <c r="AH20" i="12"/>
  <c r="S21" i="12"/>
  <c r="T21" i="12"/>
  <c r="U21" i="12"/>
  <c r="V21" i="12"/>
  <c r="W21" i="12"/>
  <c r="X21" i="12"/>
  <c r="Y21" i="12"/>
  <c r="Z21" i="12"/>
  <c r="AA21" i="12"/>
  <c r="AB21" i="12"/>
  <c r="AC21" i="12"/>
  <c r="AD21" i="12"/>
  <c r="AF21" i="12"/>
  <c r="AH21" i="12"/>
  <c r="S22" i="12"/>
  <c r="T22" i="12"/>
  <c r="U22" i="12"/>
  <c r="V22" i="12"/>
  <c r="W22" i="12"/>
  <c r="X22" i="12"/>
  <c r="Y22" i="12"/>
  <c r="Z22" i="12"/>
  <c r="AA22" i="12"/>
  <c r="AB22" i="12"/>
  <c r="AC22" i="12"/>
  <c r="AD22" i="12"/>
  <c r="AE22" i="12"/>
  <c r="AF22" i="12"/>
  <c r="AE23" i="12"/>
  <c r="AE24" i="12"/>
  <c r="AE25" i="12"/>
  <c r="AE26" i="12"/>
  <c r="AH22" i="12"/>
  <c r="S23" i="12"/>
  <c r="T23" i="12"/>
  <c r="U23" i="12"/>
  <c r="V23" i="12"/>
  <c r="W23" i="12"/>
  <c r="X23" i="12"/>
  <c r="Y23" i="12"/>
  <c r="Z23" i="12"/>
  <c r="AA23" i="12"/>
  <c r="AB23" i="12"/>
  <c r="AC23" i="12"/>
  <c r="AD23" i="12"/>
  <c r="AF23" i="12"/>
  <c r="AH23" i="12"/>
  <c r="S24" i="12"/>
  <c r="T24" i="12"/>
  <c r="U24" i="12"/>
  <c r="V24" i="12"/>
  <c r="W24" i="12"/>
  <c r="X24" i="12"/>
  <c r="Y24" i="12"/>
  <c r="Z24" i="12"/>
  <c r="AA24" i="12"/>
  <c r="AB24" i="12"/>
  <c r="AC24" i="12"/>
  <c r="AD24" i="12"/>
  <c r="AF24" i="12"/>
  <c r="AH24" i="12"/>
  <c r="S25" i="12"/>
  <c r="T25" i="12"/>
  <c r="U25" i="12"/>
  <c r="V25" i="12"/>
  <c r="W25" i="12"/>
  <c r="X25" i="12"/>
  <c r="Y25" i="12"/>
  <c r="Z25" i="12"/>
  <c r="AA25" i="12"/>
  <c r="AB25" i="12"/>
  <c r="AC25" i="12"/>
  <c r="AD25" i="12"/>
  <c r="AF25" i="12"/>
  <c r="AH25" i="12"/>
  <c r="S26" i="12"/>
  <c r="T26" i="12"/>
  <c r="U26" i="12"/>
  <c r="V26" i="12"/>
  <c r="W26" i="12"/>
  <c r="X26" i="12"/>
  <c r="Y26" i="12"/>
  <c r="Z26" i="12"/>
  <c r="AA26" i="12"/>
  <c r="AB26" i="12"/>
  <c r="AC26" i="12"/>
  <c r="AD26" i="12"/>
  <c r="AF26" i="12"/>
  <c r="AH26" i="12"/>
  <c r="S27" i="12"/>
  <c r="T27" i="12"/>
  <c r="U27" i="12"/>
  <c r="V27" i="12"/>
  <c r="W27" i="12"/>
  <c r="X27" i="12"/>
  <c r="Y27" i="12"/>
  <c r="Z27" i="12"/>
  <c r="AA27" i="12"/>
  <c r="AB27" i="12"/>
  <c r="AC27" i="12"/>
  <c r="AD27" i="12"/>
  <c r="AE27" i="12"/>
  <c r="AF27" i="12"/>
  <c r="AE28" i="12"/>
  <c r="AE29" i="12"/>
  <c r="AE30" i="12"/>
  <c r="AE31" i="12"/>
  <c r="AH27" i="12"/>
  <c r="S28" i="12"/>
  <c r="T28" i="12"/>
  <c r="U28" i="12"/>
  <c r="V28" i="12"/>
  <c r="W28" i="12"/>
  <c r="X28" i="12"/>
  <c r="Y28" i="12"/>
  <c r="Z28" i="12"/>
  <c r="AA28" i="12"/>
  <c r="AB28" i="12"/>
  <c r="AC28" i="12"/>
  <c r="AD28" i="12"/>
  <c r="AF28" i="12"/>
  <c r="AH28" i="12"/>
  <c r="S29" i="12"/>
  <c r="T29" i="12"/>
  <c r="U29" i="12"/>
  <c r="V29" i="12"/>
  <c r="W29" i="12"/>
  <c r="X29" i="12"/>
  <c r="Y29" i="12"/>
  <c r="Z29" i="12"/>
  <c r="AA29" i="12"/>
  <c r="AB29" i="12"/>
  <c r="AC29" i="12"/>
  <c r="AD29" i="12"/>
  <c r="AF29" i="12"/>
  <c r="AH29" i="12"/>
  <c r="S30" i="12"/>
  <c r="T30" i="12"/>
  <c r="U30" i="12"/>
  <c r="V30" i="12"/>
  <c r="W30" i="12"/>
  <c r="X30" i="12"/>
  <c r="Y30" i="12"/>
  <c r="Z30" i="12"/>
  <c r="AA30" i="12"/>
  <c r="AB30" i="12"/>
  <c r="AC30" i="12"/>
  <c r="AD30" i="12"/>
  <c r="AF30" i="12"/>
  <c r="AH30" i="12"/>
  <c r="S31" i="12"/>
  <c r="T31" i="12"/>
  <c r="U31" i="12"/>
  <c r="V31" i="12"/>
  <c r="W31" i="12"/>
  <c r="X31" i="12"/>
  <c r="Y31" i="12"/>
  <c r="Z31" i="12"/>
  <c r="AA31" i="12"/>
  <c r="AB31" i="12"/>
  <c r="AC31" i="12"/>
  <c r="AD31" i="12"/>
  <c r="AF31" i="12"/>
  <c r="AH31" i="12"/>
  <c r="S32" i="12"/>
  <c r="T32" i="12"/>
  <c r="U32" i="12"/>
  <c r="V32" i="12"/>
  <c r="W32" i="12"/>
  <c r="X32" i="12"/>
  <c r="Y32" i="12"/>
  <c r="Z32" i="12"/>
  <c r="AA32" i="12"/>
  <c r="AB32" i="12"/>
  <c r="AC32" i="12"/>
  <c r="AD32" i="12"/>
  <c r="AE32" i="12"/>
  <c r="AF32" i="12"/>
  <c r="AE33" i="12"/>
  <c r="AE34" i="12"/>
  <c r="AE35" i="12"/>
  <c r="AE36" i="12"/>
  <c r="AH32" i="12"/>
  <c r="S33" i="12"/>
  <c r="T33" i="12"/>
  <c r="U33" i="12"/>
  <c r="V33" i="12"/>
  <c r="W33" i="12"/>
  <c r="X33" i="12"/>
  <c r="Y33" i="12"/>
  <c r="Z33" i="12"/>
  <c r="AA33" i="12"/>
  <c r="AB33" i="12"/>
  <c r="AC33" i="12"/>
  <c r="AD33" i="12"/>
  <c r="AF33" i="12"/>
  <c r="AH33" i="12"/>
  <c r="S34" i="12"/>
  <c r="T34" i="12"/>
  <c r="U34" i="12"/>
  <c r="V34" i="12"/>
  <c r="W34" i="12"/>
  <c r="X34" i="12"/>
  <c r="Y34" i="12"/>
  <c r="Z34" i="12"/>
  <c r="AA34" i="12"/>
  <c r="AB34" i="12"/>
  <c r="AC34" i="12"/>
  <c r="AD34" i="12"/>
  <c r="AF34" i="12"/>
  <c r="AH34" i="12"/>
  <c r="S35" i="12"/>
  <c r="T35" i="12"/>
  <c r="U35" i="12"/>
  <c r="V35" i="12"/>
  <c r="W35" i="12"/>
  <c r="X35" i="12"/>
  <c r="Y35" i="12"/>
  <c r="Z35" i="12"/>
  <c r="AA35" i="12"/>
  <c r="AB35" i="12"/>
  <c r="AC35" i="12"/>
  <c r="AD35" i="12"/>
  <c r="AF35" i="12"/>
  <c r="AH35" i="12"/>
  <c r="S36" i="12"/>
  <c r="T36" i="12"/>
  <c r="U36" i="12"/>
  <c r="V36" i="12"/>
  <c r="W36" i="12"/>
  <c r="X36" i="12"/>
  <c r="Y36" i="12"/>
  <c r="Z36" i="12"/>
  <c r="AA36" i="12"/>
  <c r="AB36" i="12"/>
  <c r="AC36" i="12"/>
  <c r="AD36" i="12"/>
  <c r="AF36" i="12"/>
  <c r="AH36" i="12"/>
  <c r="S37" i="12"/>
  <c r="T37" i="12"/>
  <c r="U37" i="12"/>
  <c r="V37" i="12"/>
  <c r="W37" i="12"/>
  <c r="X37" i="12"/>
  <c r="Y37" i="12"/>
  <c r="Z37" i="12"/>
  <c r="AA37" i="12"/>
  <c r="AB37" i="12"/>
  <c r="AC37" i="12"/>
  <c r="AD37" i="12"/>
  <c r="AE37" i="12"/>
  <c r="AF37" i="12"/>
  <c r="AE38" i="12"/>
  <c r="AE39" i="12"/>
  <c r="AE40" i="12"/>
  <c r="AE41" i="12"/>
  <c r="AH37" i="12"/>
  <c r="S38" i="12"/>
  <c r="T38" i="12"/>
  <c r="U38" i="12"/>
  <c r="V38" i="12"/>
  <c r="W38" i="12"/>
  <c r="X38" i="12"/>
  <c r="Y38" i="12"/>
  <c r="Z38" i="12"/>
  <c r="AA38" i="12"/>
  <c r="AB38" i="12"/>
  <c r="AC38" i="12"/>
  <c r="AD38" i="12"/>
  <c r="AF38" i="12"/>
  <c r="AH38" i="12"/>
  <c r="S39" i="12"/>
  <c r="T39" i="12"/>
  <c r="U39" i="12"/>
  <c r="V39" i="12"/>
  <c r="W39" i="12"/>
  <c r="X39" i="12"/>
  <c r="Y39" i="12"/>
  <c r="Z39" i="12"/>
  <c r="AA39" i="12"/>
  <c r="AB39" i="12"/>
  <c r="AC39" i="12"/>
  <c r="AD39" i="12"/>
  <c r="AF39" i="12"/>
  <c r="AH39" i="12"/>
  <c r="S40" i="12"/>
  <c r="T40" i="12"/>
  <c r="U40" i="12"/>
  <c r="V40" i="12"/>
  <c r="W40" i="12"/>
  <c r="X40" i="12"/>
  <c r="Y40" i="12"/>
  <c r="Z40" i="12"/>
  <c r="AA40" i="12"/>
  <c r="AB40" i="12"/>
  <c r="AC40" i="12"/>
  <c r="AD40" i="12"/>
  <c r="AF40" i="12"/>
  <c r="AH40" i="12"/>
  <c r="S41" i="12"/>
  <c r="T41" i="12"/>
  <c r="U41" i="12"/>
  <c r="V41" i="12"/>
  <c r="W41" i="12"/>
  <c r="X41" i="12"/>
  <c r="Y41" i="12"/>
  <c r="Z41" i="12"/>
  <c r="AA41" i="12"/>
  <c r="AB41" i="12"/>
  <c r="AC41" i="12"/>
  <c r="AD41" i="12"/>
  <c r="AF41" i="12"/>
  <c r="AH41" i="12"/>
  <c r="S42" i="12"/>
  <c r="T42" i="12"/>
  <c r="U42" i="12"/>
  <c r="V42" i="12"/>
  <c r="W42" i="12"/>
  <c r="X42" i="12"/>
  <c r="Y42" i="12"/>
  <c r="Z42" i="12"/>
  <c r="AA42" i="12"/>
  <c r="AB42" i="12"/>
  <c r="AC42" i="12"/>
  <c r="AD42" i="12"/>
  <c r="AE42" i="12"/>
  <c r="AF42" i="12"/>
  <c r="AE43" i="12"/>
  <c r="AE44" i="12"/>
  <c r="AE45" i="12"/>
  <c r="AE46" i="12"/>
  <c r="AH42" i="12"/>
  <c r="S43" i="12"/>
  <c r="T43" i="12"/>
  <c r="U43" i="12"/>
  <c r="V43" i="12"/>
  <c r="W43" i="12"/>
  <c r="X43" i="12"/>
  <c r="Y43" i="12"/>
  <c r="Z43" i="12"/>
  <c r="AA43" i="12"/>
  <c r="AB43" i="12"/>
  <c r="AC43" i="12"/>
  <c r="AD43" i="12"/>
  <c r="AF43" i="12"/>
  <c r="AH43" i="12"/>
  <c r="S44" i="12"/>
  <c r="T44" i="12"/>
  <c r="U44" i="12"/>
  <c r="V44" i="12"/>
  <c r="W44" i="12"/>
  <c r="X44" i="12"/>
  <c r="Y44" i="12"/>
  <c r="Z44" i="12"/>
  <c r="AA44" i="12"/>
  <c r="AB44" i="12"/>
  <c r="AC44" i="12"/>
  <c r="AD44" i="12"/>
  <c r="AF44" i="12"/>
  <c r="AH44" i="12"/>
  <c r="S45" i="12"/>
  <c r="T45" i="12"/>
  <c r="U45" i="12"/>
  <c r="V45" i="12"/>
  <c r="W45" i="12"/>
  <c r="X45" i="12"/>
  <c r="Y45" i="12"/>
  <c r="Z45" i="12"/>
  <c r="AA45" i="12"/>
  <c r="AB45" i="12"/>
  <c r="AC45" i="12"/>
  <c r="AD45" i="12"/>
  <c r="AF45" i="12"/>
  <c r="AH45" i="12"/>
  <c r="S46" i="12"/>
  <c r="T46" i="12"/>
  <c r="U46" i="12"/>
  <c r="V46" i="12"/>
  <c r="W46" i="12"/>
  <c r="X46" i="12"/>
  <c r="Y46" i="12"/>
  <c r="Z46" i="12"/>
  <c r="AA46" i="12"/>
  <c r="AB46" i="12"/>
  <c r="AC46" i="12"/>
  <c r="AD46" i="12"/>
  <c r="AF46" i="12"/>
  <c r="AH46" i="12"/>
  <c r="S47" i="12"/>
  <c r="T47" i="12"/>
  <c r="U47" i="12"/>
  <c r="V47" i="12"/>
  <c r="W47" i="12"/>
  <c r="X47" i="12"/>
  <c r="Y47" i="12"/>
  <c r="Z47" i="12"/>
  <c r="AA47" i="12"/>
  <c r="AB47" i="12"/>
  <c r="AC47" i="12"/>
  <c r="AD47" i="12"/>
  <c r="AE47" i="12"/>
  <c r="AF47" i="12"/>
  <c r="AE48" i="12"/>
  <c r="AE49" i="12"/>
  <c r="AE50" i="12"/>
  <c r="AE51" i="12"/>
  <c r="AH47" i="12"/>
  <c r="S48" i="12"/>
  <c r="T48" i="12"/>
  <c r="U48" i="12"/>
  <c r="V48" i="12"/>
  <c r="W48" i="12"/>
  <c r="X48" i="12"/>
  <c r="Y48" i="12"/>
  <c r="Z48" i="12"/>
  <c r="AA48" i="12"/>
  <c r="AB48" i="12"/>
  <c r="AC48" i="12"/>
  <c r="AD48" i="12"/>
  <c r="AF48" i="12"/>
  <c r="AH48" i="12"/>
  <c r="S49" i="12"/>
  <c r="T49" i="12"/>
  <c r="U49" i="12"/>
  <c r="V49" i="12"/>
  <c r="W49" i="12"/>
  <c r="X49" i="12"/>
  <c r="Y49" i="12"/>
  <c r="Z49" i="12"/>
  <c r="AA49" i="12"/>
  <c r="AB49" i="12"/>
  <c r="AC49" i="12"/>
  <c r="AD49" i="12"/>
  <c r="AF49" i="12"/>
  <c r="AH49" i="12"/>
  <c r="S50" i="12"/>
  <c r="T50" i="12"/>
  <c r="U50" i="12"/>
  <c r="V50" i="12"/>
  <c r="W50" i="12"/>
  <c r="X50" i="12"/>
  <c r="Y50" i="12"/>
  <c r="Z50" i="12"/>
  <c r="AA50" i="12"/>
  <c r="AB50" i="12"/>
  <c r="AC50" i="12"/>
  <c r="AD50" i="12"/>
  <c r="AF50" i="12"/>
  <c r="AH50" i="12"/>
  <c r="S51" i="12"/>
  <c r="T51" i="12"/>
  <c r="U51" i="12"/>
  <c r="V51" i="12"/>
  <c r="W51" i="12"/>
  <c r="X51" i="12"/>
  <c r="Y51" i="12"/>
  <c r="Z51" i="12"/>
  <c r="AA51" i="12"/>
  <c r="AB51" i="12"/>
  <c r="AC51" i="12"/>
  <c r="AD51" i="12"/>
  <c r="AF51" i="12"/>
  <c r="AH51" i="12"/>
  <c r="S52" i="12"/>
  <c r="T52" i="12"/>
  <c r="U52" i="12"/>
  <c r="V52" i="12"/>
  <c r="W52" i="12"/>
  <c r="X52" i="12"/>
  <c r="Y52" i="12"/>
  <c r="Z52" i="12"/>
  <c r="AA52" i="12"/>
  <c r="AB52" i="12"/>
  <c r="AC52" i="12"/>
  <c r="AD52" i="12"/>
  <c r="AE52" i="12"/>
  <c r="AF52" i="12"/>
  <c r="AE53" i="12"/>
  <c r="AE54" i="12"/>
  <c r="AE55" i="12"/>
  <c r="AE56" i="12"/>
  <c r="AH52" i="12"/>
  <c r="S53" i="12"/>
  <c r="T53" i="12"/>
  <c r="U53" i="12"/>
  <c r="V53" i="12"/>
  <c r="W53" i="12"/>
  <c r="X53" i="12"/>
  <c r="Y53" i="12"/>
  <c r="Z53" i="12"/>
  <c r="AA53" i="12"/>
  <c r="AB53" i="12"/>
  <c r="AC53" i="12"/>
  <c r="AD53" i="12"/>
  <c r="AF53" i="12"/>
  <c r="AH53" i="12"/>
  <c r="S54" i="12"/>
  <c r="T54" i="12"/>
  <c r="U54" i="12"/>
  <c r="V54" i="12"/>
  <c r="W54" i="12"/>
  <c r="X54" i="12"/>
  <c r="Y54" i="12"/>
  <c r="Z54" i="12"/>
  <c r="AA54" i="12"/>
  <c r="AB54" i="12"/>
  <c r="AC54" i="12"/>
  <c r="AD54" i="12"/>
  <c r="AF54" i="12"/>
  <c r="AH54" i="12"/>
  <c r="S55" i="12"/>
  <c r="T55" i="12"/>
  <c r="U55" i="12"/>
  <c r="V55" i="12"/>
  <c r="W55" i="12"/>
  <c r="X55" i="12"/>
  <c r="Y55" i="12"/>
  <c r="Z55" i="12"/>
  <c r="AA55" i="12"/>
  <c r="AB55" i="12"/>
  <c r="AC55" i="12"/>
  <c r="AD55" i="12"/>
  <c r="AF55" i="12"/>
  <c r="AH55" i="12"/>
  <c r="S56" i="12"/>
  <c r="T56" i="12"/>
  <c r="U56" i="12"/>
  <c r="V56" i="12"/>
  <c r="W56" i="12"/>
  <c r="X56" i="12"/>
  <c r="Y56" i="12"/>
  <c r="Z56" i="12"/>
  <c r="AA56" i="12"/>
  <c r="AB56" i="12"/>
  <c r="AC56" i="12"/>
  <c r="AD56" i="12"/>
  <c r="AF56" i="12"/>
  <c r="AH56" i="12"/>
  <c r="S57" i="12"/>
  <c r="T57" i="12"/>
  <c r="U57" i="12"/>
  <c r="V57" i="12"/>
  <c r="W57" i="12"/>
  <c r="X57" i="12"/>
  <c r="Y57" i="12"/>
  <c r="Z57" i="12"/>
  <c r="AA57" i="12"/>
  <c r="AB57" i="12"/>
  <c r="AC57" i="12"/>
  <c r="AD57" i="12"/>
  <c r="AE57" i="12"/>
  <c r="AF57" i="12"/>
  <c r="AE58" i="12"/>
  <c r="AE59" i="12"/>
  <c r="AE60" i="12"/>
  <c r="AE61" i="12"/>
  <c r="AH57" i="12"/>
  <c r="S58" i="12"/>
  <c r="T58" i="12"/>
  <c r="U58" i="12"/>
  <c r="V58" i="12"/>
  <c r="W58" i="12"/>
  <c r="X58" i="12"/>
  <c r="Y58" i="12"/>
  <c r="Z58" i="12"/>
  <c r="AA58" i="12"/>
  <c r="AB58" i="12"/>
  <c r="AC58" i="12"/>
  <c r="AD58" i="12"/>
  <c r="AF58" i="12"/>
  <c r="AH58" i="12"/>
  <c r="S59" i="12"/>
  <c r="T59" i="12"/>
  <c r="U59" i="12"/>
  <c r="V59" i="12"/>
  <c r="W59" i="12"/>
  <c r="X59" i="12"/>
  <c r="Y59" i="12"/>
  <c r="Z59" i="12"/>
  <c r="AA59" i="12"/>
  <c r="AB59" i="12"/>
  <c r="AC59" i="12"/>
  <c r="AD59" i="12"/>
  <c r="AF59" i="12"/>
  <c r="AH59" i="12"/>
  <c r="S60" i="12"/>
  <c r="T60" i="12"/>
  <c r="U60" i="12"/>
  <c r="V60" i="12"/>
  <c r="W60" i="12"/>
  <c r="X60" i="12"/>
  <c r="Y60" i="12"/>
  <c r="Z60" i="12"/>
  <c r="AA60" i="12"/>
  <c r="AB60" i="12"/>
  <c r="AC60" i="12"/>
  <c r="AD60" i="12"/>
  <c r="AF60" i="12"/>
  <c r="AH60" i="12"/>
  <c r="S61" i="12"/>
  <c r="T61" i="12"/>
  <c r="U61" i="12"/>
  <c r="V61" i="12"/>
  <c r="W61" i="12"/>
  <c r="X61" i="12"/>
  <c r="Y61" i="12"/>
  <c r="Z61" i="12"/>
  <c r="AA61" i="12"/>
  <c r="AB61" i="12"/>
  <c r="AC61" i="12"/>
  <c r="AD61" i="12"/>
  <c r="AF61" i="12"/>
  <c r="AH61" i="12"/>
  <c r="S62" i="12"/>
  <c r="T62" i="12"/>
  <c r="U62" i="12"/>
  <c r="V62" i="12"/>
  <c r="W62" i="12"/>
  <c r="X62" i="12"/>
  <c r="Y62" i="12"/>
  <c r="Z62" i="12"/>
  <c r="AA62" i="12"/>
  <c r="AB62" i="12"/>
  <c r="AC62" i="12"/>
  <c r="AD62" i="12"/>
  <c r="AE62" i="12"/>
  <c r="AF62" i="12"/>
  <c r="AE63" i="12"/>
  <c r="AE64" i="12"/>
  <c r="AE65" i="12"/>
  <c r="AE66" i="12"/>
  <c r="AH62" i="12"/>
  <c r="S63" i="12"/>
  <c r="T63" i="12"/>
  <c r="U63" i="12"/>
  <c r="V63" i="12"/>
  <c r="W63" i="12"/>
  <c r="X63" i="12"/>
  <c r="Y63" i="12"/>
  <c r="Z63" i="12"/>
  <c r="AA63" i="12"/>
  <c r="AB63" i="12"/>
  <c r="AC63" i="12"/>
  <c r="AD63" i="12"/>
  <c r="AF63" i="12"/>
  <c r="AH63" i="12"/>
  <c r="S64" i="12"/>
  <c r="T64" i="12"/>
  <c r="U64" i="12"/>
  <c r="V64" i="12"/>
  <c r="W64" i="12"/>
  <c r="X64" i="12"/>
  <c r="Y64" i="12"/>
  <c r="Z64" i="12"/>
  <c r="AA64" i="12"/>
  <c r="AB64" i="12"/>
  <c r="AC64" i="12"/>
  <c r="AD64" i="12"/>
  <c r="AF64" i="12"/>
  <c r="AH64" i="12"/>
  <c r="S65" i="12"/>
  <c r="T65" i="12"/>
  <c r="U65" i="12"/>
  <c r="V65" i="12"/>
  <c r="W65" i="12"/>
  <c r="X65" i="12"/>
  <c r="Y65" i="12"/>
  <c r="Z65" i="12"/>
  <c r="AA65" i="12"/>
  <c r="AB65" i="12"/>
  <c r="AC65" i="12"/>
  <c r="AD65" i="12"/>
  <c r="AF65" i="12"/>
  <c r="AH65" i="12"/>
  <c r="S66" i="12"/>
  <c r="T66" i="12"/>
  <c r="U66" i="12"/>
  <c r="V66" i="12"/>
  <c r="W66" i="12"/>
  <c r="X66" i="12"/>
  <c r="Y66" i="12"/>
  <c r="Z66" i="12"/>
  <c r="AA66" i="12"/>
  <c r="AB66" i="12"/>
  <c r="AC66" i="12"/>
  <c r="AD66" i="12"/>
  <c r="AF66" i="12"/>
  <c r="AH66" i="12"/>
  <c r="S67" i="12"/>
  <c r="T67" i="12"/>
  <c r="U67" i="12"/>
  <c r="V67" i="12"/>
  <c r="W67" i="12"/>
  <c r="X67" i="12"/>
  <c r="Y67" i="12"/>
  <c r="Z67" i="12"/>
  <c r="AA67" i="12"/>
  <c r="AB67" i="12"/>
  <c r="AC67" i="12"/>
  <c r="AD67" i="12"/>
  <c r="AE67" i="12"/>
  <c r="AF67" i="12"/>
  <c r="AE68" i="12"/>
  <c r="AE69" i="12"/>
  <c r="AE70" i="12"/>
  <c r="AE71" i="12"/>
  <c r="AH67" i="12"/>
  <c r="S68" i="12"/>
  <c r="T68" i="12"/>
  <c r="U68" i="12"/>
  <c r="V68" i="12"/>
  <c r="W68" i="12"/>
  <c r="X68" i="12"/>
  <c r="Y68" i="12"/>
  <c r="Z68" i="12"/>
  <c r="AA68" i="12"/>
  <c r="AB68" i="12"/>
  <c r="AC68" i="12"/>
  <c r="AD68" i="12"/>
  <c r="AF68" i="12"/>
  <c r="AH68" i="12"/>
  <c r="S69" i="12"/>
  <c r="T69" i="12"/>
  <c r="U69" i="12"/>
  <c r="V69" i="12"/>
  <c r="W69" i="12"/>
  <c r="X69" i="12"/>
  <c r="Y69" i="12"/>
  <c r="Z69" i="12"/>
  <c r="AA69" i="12"/>
  <c r="AB69" i="12"/>
  <c r="AC69" i="12"/>
  <c r="AD69" i="12"/>
  <c r="AF69" i="12"/>
  <c r="AH69" i="12"/>
  <c r="S70" i="12"/>
  <c r="T70" i="12"/>
  <c r="U70" i="12"/>
  <c r="V70" i="12"/>
  <c r="W70" i="12"/>
  <c r="X70" i="12"/>
  <c r="Y70" i="12"/>
  <c r="Z70" i="12"/>
  <c r="AA70" i="12"/>
  <c r="AB70" i="12"/>
  <c r="AC70" i="12"/>
  <c r="AD70" i="12"/>
  <c r="AF70" i="12"/>
  <c r="AH70" i="12"/>
  <c r="S71" i="12"/>
  <c r="T71" i="12"/>
  <c r="U71" i="12"/>
  <c r="V71" i="12"/>
  <c r="W71" i="12"/>
  <c r="X71" i="12"/>
  <c r="Y71" i="12"/>
  <c r="Z71" i="12"/>
  <c r="AA71" i="12"/>
  <c r="AB71" i="12"/>
  <c r="AC71" i="12"/>
  <c r="AD71" i="12"/>
  <c r="AF71" i="12"/>
  <c r="AH71" i="12"/>
  <c r="S72" i="12"/>
  <c r="T72" i="12"/>
  <c r="U72" i="12"/>
  <c r="V72" i="12"/>
  <c r="W72" i="12"/>
  <c r="X72" i="12"/>
  <c r="Y72" i="12"/>
  <c r="Z72" i="12"/>
  <c r="AA72" i="12"/>
  <c r="AB72" i="12"/>
  <c r="AC72" i="12"/>
  <c r="AD72" i="12"/>
  <c r="AE72" i="12"/>
  <c r="AF72" i="12"/>
  <c r="AE73" i="12"/>
  <c r="AE74" i="12"/>
  <c r="AE75" i="12"/>
  <c r="AE76" i="12"/>
  <c r="AH72" i="12"/>
  <c r="S73" i="12"/>
  <c r="T73" i="12"/>
  <c r="U73" i="12"/>
  <c r="V73" i="12"/>
  <c r="W73" i="12"/>
  <c r="X73" i="12"/>
  <c r="Y73" i="12"/>
  <c r="Z73" i="12"/>
  <c r="AA73" i="12"/>
  <c r="AB73" i="12"/>
  <c r="AC73" i="12"/>
  <c r="AD73" i="12"/>
  <c r="AF73" i="12"/>
  <c r="AH73" i="12"/>
  <c r="S74" i="12"/>
  <c r="T74" i="12"/>
  <c r="U74" i="12"/>
  <c r="V74" i="12"/>
  <c r="W74" i="12"/>
  <c r="X74" i="12"/>
  <c r="Y74" i="12"/>
  <c r="Z74" i="12"/>
  <c r="AA74" i="12"/>
  <c r="AB74" i="12"/>
  <c r="AC74" i="12"/>
  <c r="AD74" i="12"/>
  <c r="AF74" i="12"/>
  <c r="AH74" i="12"/>
  <c r="S75" i="12"/>
  <c r="T75" i="12"/>
  <c r="U75" i="12"/>
  <c r="V75" i="12"/>
  <c r="W75" i="12"/>
  <c r="X75" i="12"/>
  <c r="Y75" i="12"/>
  <c r="Z75" i="12"/>
  <c r="AA75" i="12"/>
  <c r="AB75" i="12"/>
  <c r="AC75" i="12"/>
  <c r="AD75" i="12"/>
  <c r="AF75" i="12"/>
  <c r="AH75" i="12"/>
  <c r="S76" i="12"/>
  <c r="T76" i="12"/>
  <c r="U76" i="12"/>
  <c r="V76" i="12"/>
  <c r="W76" i="12"/>
  <c r="X76" i="12"/>
  <c r="Y76" i="12"/>
  <c r="Z76" i="12"/>
  <c r="AA76" i="12"/>
  <c r="AB76" i="12"/>
  <c r="AC76" i="12"/>
  <c r="AD76" i="12"/>
  <c r="AF76" i="12"/>
  <c r="AH76" i="12"/>
  <c r="S77" i="12"/>
  <c r="T77" i="12"/>
  <c r="U77" i="12"/>
  <c r="V77" i="12"/>
  <c r="W77" i="12"/>
  <c r="X77" i="12"/>
  <c r="Y77" i="12"/>
  <c r="Z77" i="12"/>
  <c r="AA77" i="12"/>
  <c r="AB77" i="12"/>
  <c r="AC77" i="12"/>
  <c r="AD77" i="12"/>
  <c r="AE77" i="12"/>
  <c r="AF77" i="12"/>
  <c r="AE78" i="12"/>
  <c r="AE79" i="12"/>
  <c r="AE80" i="12"/>
  <c r="AE81" i="12"/>
  <c r="AH77" i="12"/>
  <c r="S78" i="12"/>
  <c r="T78" i="12"/>
  <c r="U78" i="12"/>
  <c r="V78" i="12"/>
  <c r="W78" i="12"/>
  <c r="X78" i="12"/>
  <c r="Y78" i="12"/>
  <c r="Z78" i="12"/>
  <c r="AA78" i="12"/>
  <c r="AB78" i="12"/>
  <c r="AC78" i="12"/>
  <c r="AD78" i="12"/>
  <c r="AF78" i="12"/>
  <c r="AH78" i="12"/>
  <c r="S79" i="12"/>
  <c r="T79" i="12"/>
  <c r="U79" i="12"/>
  <c r="V79" i="12"/>
  <c r="W79" i="12"/>
  <c r="X79" i="12"/>
  <c r="Y79" i="12"/>
  <c r="Z79" i="12"/>
  <c r="AA79" i="12"/>
  <c r="AB79" i="12"/>
  <c r="AC79" i="12"/>
  <c r="AD79" i="12"/>
  <c r="AF79" i="12"/>
  <c r="AH79" i="12"/>
  <c r="S80" i="12"/>
  <c r="T80" i="12"/>
  <c r="U80" i="12"/>
  <c r="V80" i="12"/>
  <c r="W80" i="12"/>
  <c r="X80" i="12"/>
  <c r="Y80" i="12"/>
  <c r="Z80" i="12"/>
  <c r="AA80" i="12"/>
  <c r="AB80" i="12"/>
  <c r="AC80" i="12"/>
  <c r="AD80" i="12"/>
  <c r="AF80" i="12"/>
  <c r="AH80" i="12"/>
  <c r="S81" i="12"/>
  <c r="T81" i="12"/>
  <c r="U81" i="12"/>
  <c r="V81" i="12"/>
  <c r="W81" i="12"/>
  <c r="X81" i="12"/>
  <c r="Y81" i="12"/>
  <c r="Z81" i="12"/>
  <c r="AA81" i="12"/>
  <c r="AB81" i="12"/>
  <c r="AC81" i="12"/>
  <c r="AD81" i="12"/>
  <c r="AF81" i="12"/>
  <c r="AH81" i="12"/>
  <c r="S82" i="12"/>
  <c r="T82" i="12"/>
  <c r="U82" i="12"/>
  <c r="V82" i="12"/>
  <c r="W82" i="12"/>
  <c r="X82" i="12"/>
  <c r="Y82" i="12"/>
  <c r="Z82" i="12"/>
  <c r="AA82" i="12"/>
  <c r="AB82" i="12"/>
  <c r="AC82" i="12"/>
  <c r="AD82" i="12"/>
  <c r="AE82" i="12"/>
  <c r="AF82" i="12"/>
  <c r="AE83" i="12"/>
  <c r="AE84" i="12"/>
  <c r="AE85" i="12"/>
  <c r="AE86" i="12"/>
  <c r="AH82" i="12"/>
  <c r="S83" i="12"/>
  <c r="T83" i="12"/>
  <c r="U83" i="12"/>
  <c r="V83" i="12"/>
  <c r="W83" i="12"/>
  <c r="X83" i="12"/>
  <c r="Y83" i="12"/>
  <c r="Z83" i="12"/>
  <c r="AA83" i="12"/>
  <c r="AB83" i="12"/>
  <c r="AC83" i="12"/>
  <c r="AD83" i="12"/>
  <c r="AF83" i="12"/>
  <c r="AH83" i="12"/>
  <c r="S84" i="12"/>
  <c r="T84" i="12"/>
  <c r="U84" i="12"/>
  <c r="V84" i="12"/>
  <c r="W84" i="12"/>
  <c r="X84" i="12"/>
  <c r="Y84" i="12"/>
  <c r="Z84" i="12"/>
  <c r="AA84" i="12"/>
  <c r="AB84" i="12"/>
  <c r="AC84" i="12"/>
  <c r="AD84" i="12"/>
  <c r="AF84" i="12"/>
  <c r="AH84" i="12"/>
  <c r="S85" i="12"/>
  <c r="T85" i="12"/>
  <c r="U85" i="12"/>
  <c r="V85" i="12"/>
  <c r="W85" i="12"/>
  <c r="X85" i="12"/>
  <c r="Y85" i="12"/>
  <c r="Z85" i="12"/>
  <c r="AA85" i="12"/>
  <c r="AB85" i="12"/>
  <c r="AC85" i="12"/>
  <c r="AD85" i="12"/>
  <c r="AF85" i="12"/>
  <c r="AH85" i="12"/>
  <c r="S86" i="12"/>
  <c r="T86" i="12"/>
  <c r="U86" i="12"/>
  <c r="V86" i="12"/>
  <c r="W86" i="12"/>
  <c r="X86" i="12"/>
  <c r="Y86" i="12"/>
  <c r="Z86" i="12"/>
  <c r="AA86" i="12"/>
  <c r="AB86" i="12"/>
  <c r="AC86" i="12"/>
  <c r="AD86" i="12"/>
  <c r="AF86" i="12"/>
  <c r="AH86" i="12"/>
  <c r="S87" i="12"/>
  <c r="T87" i="12"/>
  <c r="U87" i="12"/>
  <c r="V87" i="12"/>
  <c r="W87" i="12"/>
  <c r="X87" i="12"/>
  <c r="Y87" i="12"/>
  <c r="Z87" i="12"/>
  <c r="AA87" i="12"/>
  <c r="AB87" i="12"/>
  <c r="AC87" i="12"/>
  <c r="AD87" i="12"/>
  <c r="AE87" i="12"/>
  <c r="AF87" i="12"/>
  <c r="AE88" i="12"/>
  <c r="AE89" i="12"/>
  <c r="AE90" i="12"/>
  <c r="AE91" i="12"/>
  <c r="AH87" i="12"/>
  <c r="S88" i="12"/>
  <c r="T88" i="12"/>
  <c r="U88" i="12"/>
  <c r="V88" i="12"/>
  <c r="W88" i="12"/>
  <c r="X88" i="12"/>
  <c r="Y88" i="12"/>
  <c r="Z88" i="12"/>
  <c r="AA88" i="12"/>
  <c r="AB88" i="12"/>
  <c r="AC88" i="12"/>
  <c r="AD88" i="12"/>
  <c r="AF88" i="12"/>
  <c r="AH88" i="12"/>
  <c r="S89" i="12"/>
  <c r="T89" i="12"/>
  <c r="U89" i="12"/>
  <c r="V89" i="12"/>
  <c r="W89" i="12"/>
  <c r="X89" i="12"/>
  <c r="Y89" i="12"/>
  <c r="Z89" i="12"/>
  <c r="AA89" i="12"/>
  <c r="AB89" i="12"/>
  <c r="AC89" i="12"/>
  <c r="AD89" i="12"/>
  <c r="AF89" i="12"/>
  <c r="AH89" i="12"/>
  <c r="S90" i="12"/>
  <c r="T90" i="12"/>
  <c r="U90" i="12"/>
  <c r="V90" i="12"/>
  <c r="W90" i="12"/>
  <c r="X90" i="12"/>
  <c r="Y90" i="12"/>
  <c r="Z90" i="12"/>
  <c r="AA90" i="12"/>
  <c r="AB90" i="12"/>
  <c r="AC90" i="12"/>
  <c r="AD90" i="12"/>
  <c r="AF90" i="12"/>
  <c r="AH90" i="12"/>
  <c r="S91" i="12"/>
  <c r="T91" i="12"/>
  <c r="U91" i="12"/>
  <c r="V91" i="12"/>
  <c r="W91" i="12"/>
  <c r="X91" i="12"/>
  <c r="Y91" i="12"/>
  <c r="Z91" i="12"/>
  <c r="AA91" i="12"/>
  <c r="AB91" i="12"/>
  <c r="AC91" i="12"/>
  <c r="AD91" i="12"/>
  <c r="AF91" i="12"/>
  <c r="AH91" i="12"/>
  <c r="S92" i="12"/>
  <c r="T92" i="12"/>
  <c r="U92" i="12"/>
  <c r="V92" i="12"/>
  <c r="W92" i="12"/>
  <c r="X92" i="12"/>
  <c r="Y92" i="12"/>
  <c r="Z92" i="12"/>
  <c r="AA92" i="12"/>
  <c r="AB92" i="12"/>
  <c r="AC92" i="12"/>
  <c r="AD92" i="12"/>
  <c r="AE92" i="12"/>
  <c r="AF92" i="12"/>
  <c r="AE93" i="12"/>
  <c r="AE94" i="12"/>
  <c r="AE95" i="12"/>
  <c r="AE96" i="12"/>
  <c r="AH92" i="12"/>
  <c r="S93" i="12"/>
  <c r="T93" i="12"/>
  <c r="U93" i="12"/>
  <c r="V93" i="12"/>
  <c r="W93" i="12"/>
  <c r="X93" i="12"/>
  <c r="Y93" i="12"/>
  <c r="Z93" i="12"/>
  <c r="AA93" i="12"/>
  <c r="AB93" i="12"/>
  <c r="AC93" i="12"/>
  <c r="AD93" i="12"/>
  <c r="AF93" i="12"/>
  <c r="AH93" i="12"/>
  <c r="S94" i="12"/>
  <c r="T94" i="12"/>
  <c r="U94" i="12"/>
  <c r="V94" i="12"/>
  <c r="W94" i="12"/>
  <c r="X94" i="12"/>
  <c r="Y94" i="12"/>
  <c r="Z94" i="12"/>
  <c r="AA94" i="12"/>
  <c r="AB94" i="12"/>
  <c r="AC94" i="12"/>
  <c r="AD94" i="12"/>
  <c r="AF94" i="12"/>
  <c r="AH94" i="12"/>
  <c r="S95" i="12"/>
  <c r="T95" i="12"/>
  <c r="U95" i="12"/>
  <c r="V95" i="12"/>
  <c r="W95" i="12"/>
  <c r="X95" i="12"/>
  <c r="Y95" i="12"/>
  <c r="Z95" i="12"/>
  <c r="AA95" i="12"/>
  <c r="AB95" i="12"/>
  <c r="AC95" i="12"/>
  <c r="AD95" i="12"/>
  <c r="AF95" i="12"/>
  <c r="AH95" i="12"/>
  <c r="S96" i="12"/>
  <c r="T96" i="12"/>
  <c r="U96" i="12"/>
  <c r="V96" i="12"/>
  <c r="W96" i="12"/>
  <c r="X96" i="12"/>
  <c r="Y96" i="12"/>
  <c r="Z96" i="12"/>
  <c r="AA96" i="12"/>
  <c r="AB96" i="12"/>
  <c r="AC96" i="12"/>
  <c r="AD96" i="12"/>
  <c r="AF96" i="12"/>
  <c r="AH96" i="12"/>
  <c r="S97" i="12"/>
  <c r="T97" i="12"/>
  <c r="U97" i="12"/>
  <c r="V97" i="12"/>
  <c r="W97" i="12"/>
  <c r="X97" i="12"/>
  <c r="Y97" i="12"/>
  <c r="Z97" i="12"/>
  <c r="AA97" i="12"/>
  <c r="AB97" i="12"/>
  <c r="AC97" i="12"/>
  <c r="AD97" i="12"/>
  <c r="AE97" i="12"/>
  <c r="AF97" i="12"/>
  <c r="AE98" i="12"/>
  <c r="AE99" i="12"/>
  <c r="AE100" i="12"/>
  <c r="AE101" i="12"/>
  <c r="AH97" i="12"/>
  <c r="S98" i="12"/>
  <c r="T98" i="12"/>
  <c r="U98" i="12"/>
  <c r="V98" i="12"/>
  <c r="W98" i="12"/>
  <c r="X98" i="12"/>
  <c r="Y98" i="12"/>
  <c r="Z98" i="12"/>
  <c r="AA98" i="12"/>
  <c r="AB98" i="12"/>
  <c r="AC98" i="12"/>
  <c r="AD98" i="12"/>
  <c r="AF98" i="12"/>
  <c r="AH98" i="12"/>
  <c r="S99" i="12"/>
  <c r="T99" i="12"/>
  <c r="U99" i="12"/>
  <c r="V99" i="12"/>
  <c r="W99" i="12"/>
  <c r="X99" i="12"/>
  <c r="Y99" i="12"/>
  <c r="Z99" i="12"/>
  <c r="AA99" i="12"/>
  <c r="AB99" i="12"/>
  <c r="AC99" i="12"/>
  <c r="AD99" i="12"/>
  <c r="AF99" i="12"/>
  <c r="AH99" i="12"/>
  <c r="S100" i="12"/>
  <c r="T100" i="12"/>
  <c r="U100" i="12"/>
  <c r="V100" i="12"/>
  <c r="W100" i="12"/>
  <c r="X100" i="12"/>
  <c r="Y100" i="12"/>
  <c r="Z100" i="12"/>
  <c r="AA100" i="12"/>
  <c r="AB100" i="12"/>
  <c r="AC100" i="12"/>
  <c r="AD100" i="12"/>
  <c r="AF100" i="12"/>
  <c r="AH100" i="12"/>
  <c r="S101" i="12"/>
  <c r="T101" i="12"/>
  <c r="U101" i="12"/>
  <c r="V101" i="12"/>
  <c r="W101" i="12"/>
  <c r="X101" i="12"/>
  <c r="Y101" i="12"/>
  <c r="Z101" i="12"/>
  <c r="AA101" i="12"/>
  <c r="AB101" i="12"/>
  <c r="AC101" i="12"/>
  <c r="AD101" i="12"/>
  <c r="AF101" i="12"/>
  <c r="AH101" i="12"/>
  <c r="S102" i="12"/>
  <c r="T102" i="12"/>
  <c r="U102" i="12"/>
  <c r="V102" i="12"/>
  <c r="W102" i="12"/>
  <c r="X102" i="12"/>
  <c r="Y102" i="12"/>
  <c r="Z102" i="12"/>
  <c r="AA102" i="12"/>
  <c r="AB102" i="12"/>
  <c r="AC102" i="12"/>
  <c r="AD102" i="12"/>
  <c r="AE102" i="12"/>
  <c r="AF102" i="12"/>
  <c r="AE103" i="12"/>
  <c r="AE104" i="12"/>
  <c r="AE105" i="12"/>
  <c r="AE106" i="12"/>
  <c r="AH102" i="12"/>
  <c r="S103" i="12"/>
  <c r="T103" i="12"/>
  <c r="U103" i="12"/>
  <c r="V103" i="12"/>
  <c r="W103" i="12"/>
  <c r="X103" i="12"/>
  <c r="Y103" i="12"/>
  <c r="Z103" i="12"/>
  <c r="AA103" i="12"/>
  <c r="AB103" i="12"/>
  <c r="AC103" i="12"/>
  <c r="AD103" i="12"/>
  <c r="AF103" i="12"/>
  <c r="AH103" i="12"/>
  <c r="S104" i="12"/>
  <c r="T104" i="12"/>
  <c r="U104" i="12"/>
  <c r="V104" i="12"/>
  <c r="W104" i="12"/>
  <c r="X104" i="12"/>
  <c r="Y104" i="12"/>
  <c r="Z104" i="12"/>
  <c r="AA104" i="12"/>
  <c r="AB104" i="12"/>
  <c r="AC104" i="12"/>
  <c r="AD104" i="12"/>
  <c r="AF104" i="12"/>
  <c r="AH104" i="12"/>
  <c r="S105" i="12"/>
  <c r="T105" i="12"/>
  <c r="U105" i="12"/>
  <c r="V105" i="12"/>
  <c r="W105" i="12"/>
  <c r="X105" i="12"/>
  <c r="Y105" i="12"/>
  <c r="Z105" i="12"/>
  <c r="AA105" i="12"/>
  <c r="AB105" i="12"/>
  <c r="AC105" i="12"/>
  <c r="AD105" i="12"/>
  <c r="AF105" i="12"/>
  <c r="AH105" i="12"/>
  <c r="S106" i="12"/>
  <c r="T106" i="12"/>
  <c r="U106" i="12"/>
  <c r="V106" i="12"/>
  <c r="W106" i="12"/>
  <c r="X106" i="12"/>
  <c r="Y106" i="12"/>
  <c r="Z106" i="12"/>
  <c r="AA106" i="12"/>
  <c r="AB106" i="12"/>
  <c r="AC106" i="12"/>
  <c r="AD106" i="12"/>
  <c r="AF106" i="12"/>
  <c r="AH106" i="12"/>
  <c r="S107" i="12"/>
  <c r="T107" i="12"/>
  <c r="U107" i="12"/>
  <c r="V107" i="12"/>
  <c r="W107" i="12"/>
  <c r="X107" i="12"/>
  <c r="Y107" i="12"/>
  <c r="Z107" i="12"/>
  <c r="AA107" i="12"/>
  <c r="AB107" i="12"/>
  <c r="AC107" i="12"/>
  <c r="AD107" i="12"/>
  <c r="AE107" i="12"/>
  <c r="AF107" i="12"/>
  <c r="AE108" i="12"/>
  <c r="AE109" i="12"/>
  <c r="AE110" i="12"/>
  <c r="AE111" i="12"/>
  <c r="AH107" i="12"/>
  <c r="S108" i="12"/>
  <c r="T108" i="12"/>
  <c r="U108" i="12"/>
  <c r="V108" i="12"/>
  <c r="W108" i="12"/>
  <c r="X108" i="12"/>
  <c r="Y108" i="12"/>
  <c r="Z108" i="12"/>
  <c r="AA108" i="12"/>
  <c r="AB108" i="12"/>
  <c r="AC108" i="12"/>
  <c r="AD108" i="12"/>
  <c r="AF108" i="12"/>
  <c r="AH108" i="12"/>
  <c r="S109" i="12"/>
  <c r="T109" i="12"/>
  <c r="U109" i="12"/>
  <c r="V109" i="12"/>
  <c r="W109" i="12"/>
  <c r="X109" i="12"/>
  <c r="Y109" i="12"/>
  <c r="Z109" i="12"/>
  <c r="AA109" i="12"/>
  <c r="AB109" i="12"/>
  <c r="AC109" i="12"/>
  <c r="AD109" i="12"/>
  <c r="AF109" i="12"/>
  <c r="AH109" i="12"/>
  <c r="S110" i="12"/>
  <c r="T110" i="12"/>
  <c r="U110" i="12"/>
  <c r="V110" i="12"/>
  <c r="W110" i="12"/>
  <c r="X110" i="12"/>
  <c r="Y110" i="12"/>
  <c r="Z110" i="12"/>
  <c r="AA110" i="12"/>
  <c r="AB110" i="12"/>
  <c r="AC110" i="12"/>
  <c r="AD110" i="12"/>
  <c r="AF110" i="12"/>
  <c r="AH110" i="12"/>
  <c r="S111" i="12"/>
  <c r="T111" i="12"/>
  <c r="U111" i="12"/>
  <c r="V111" i="12"/>
  <c r="W111" i="12"/>
  <c r="X111" i="12"/>
  <c r="Y111" i="12"/>
  <c r="Z111" i="12"/>
  <c r="AA111" i="12"/>
  <c r="AB111" i="12"/>
  <c r="AC111" i="12"/>
  <c r="AD111" i="12"/>
  <c r="AF111" i="12"/>
  <c r="AH111" i="12"/>
  <c r="S112" i="12"/>
  <c r="T112" i="12"/>
  <c r="U112" i="12"/>
  <c r="V112" i="12"/>
  <c r="W112" i="12"/>
  <c r="X112" i="12"/>
  <c r="Y112" i="12"/>
  <c r="Z112" i="12"/>
  <c r="AA112" i="12"/>
  <c r="AB112" i="12"/>
  <c r="AC112" i="12"/>
  <c r="AD112" i="12"/>
  <c r="AE112" i="12"/>
  <c r="AF112" i="12"/>
  <c r="AE113" i="12"/>
  <c r="AE114" i="12"/>
  <c r="AE115" i="12"/>
  <c r="AE116" i="12"/>
  <c r="AH112" i="12"/>
  <c r="S113" i="12"/>
  <c r="T113" i="12"/>
  <c r="U113" i="12"/>
  <c r="V113" i="12"/>
  <c r="W113" i="12"/>
  <c r="X113" i="12"/>
  <c r="Y113" i="12"/>
  <c r="Z113" i="12"/>
  <c r="AA113" i="12"/>
  <c r="AB113" i="12"/>
  <c r="AC113" i="12"/>
  <c r="AD113" i="12"/>
  <c r="AF113" i="12"/>
  <c r="AH113" i="12"/>
  <c r="S114" i="12"/>
  <c r="T114" i="12"/>
  <c r="U114" i="12"/>
  <c r="V114" i="12"/>
  <c r="W114" i="12"/>
  <c r="X114" i="12"/>
  <c r="Y114" i="12"/>
  <c r="Z114" i="12"/>
  <c r="AA114" i="12"/>
  <c r="AB114" i="12"/>
  <c r="AC114" i="12"/>
  <c r="AD114" i="12"/>
  <c r="AF114" i="12"/>
  <c r="AH114" i="12"/>
  <c r="S115" i="12"/>
  <c r="T115" i="12"/>
  <c r="U115" i="12"/>
  <c r="V115" i="12"/>
  <c r="W115" i="12"/>
  <c r="X115" i="12"/>
  <c r="Y115" i="12"/>
  <c r="Z115" i="12"/>
  <c r="AA115" i="12"/>
  <c r="AB115" i="12"/>
  <c r="AC115" i="12"/>
  <c r="AD115" i="12"/>
  <c r="AF115" i="12"/>
  <c r="AH115" i="12"/>
  <c r="S116" i="12"/>
  <c r="T116" i="12"/>
  <c r="U116" i="12"/>
  <c r="V116" i="12"/>
  <c r="W116" i="12"/>
  <c r="X116" i="12"/>
  <c r="Y116" i="12"/>
  <c r="Z116" i="12"/>
  <c r="AA116" i="12"/>
  <c r="AB116" i="12"/>
  <c r="AC116" i="12"/>
  <c r="AD116" i="12"/>
  <c r="AF116" i="12"/>
  <c r="AH116" i="12"/>
  <c r="S117" i="12"/>
  <c r="T117" i="12"/>
  <c r="U117" i="12"/>
  <c r="V117" i="12"/>
  <c r="W117" i="12"/>
  <c r="X117" i="12"/>
  <c r="Y117" i="12"/>
  <c r="Z117" i="12"/>
  <c r="AA117" i="12"/>
  <c r="AB117" i="12"/>
  <c r="AC117" i="12"/>
  <c r="AD117" i="12"/>
  <c r="AE117" i="12"/>
  <c r="AF117" i="12"/>
  <c r="AE118" i="12"/>
  <c r="AE119" i="12"/>
  <c r="AE120" i="12"/>
  <c r="AE121" i="12"/>
  <c r="AH117" i="12"/>
  <c r="S118" i="12"/>
  <c r="T118" i="12"/>
  <c r="U118" i="12"/>
  <c r="V118" i="12"/>
  <c r="W118" i="12"/>
  <c r="X118" i="12"/>
  <c r="Y118" i="12"/>
  <c r="Z118" i="12"/>
  <c r="AA118" i="12"/>
  <c r="AB118" i="12"/>
  <c r="AC118" i="12"/>
  <c r="AD118" i="12"/>
  <c r="AF118" i="12"/>
  <c r="AH118" i="12"/>
  <c r="S119" i="12"/>
  <c r="T119" i="12"/>
  <c r="U119" i="12"/>
  <c r="V119" i="12"/>
  <c r="W119" i="12"/>
  <c r="X119" i="12"/>
  <c r="Y119" i="12"/>
  <c r="Z119" i="12"/>
  <c r="AA119" i="12"/>
  <c r="AB119" i="12"/>
  <c r="AC119" i="12"/>
  <c r="AD119" i="12"/>
  <c r="AF119" i="12"/>
  <c r="AH119" i="12"/>
  <c r="S120" i="12"/>
  <c r="T120" i="12"/>
  <c r="U120" i="12"/>
  <c r="V120" i="12"/>
  <c r="W120" i="12"/>
  <c r="X120" i="12"/>
  <c r="Y120" i="12"/>
  <c r="Z120" i="12"/>
  <c r="AA120" i="12"/>
  <c r="AB120" i="12"/>
  <c r="AC120" i="12"/>
  <c r="AD120" i="12"/>
  <c r="AF120" i="12"/>
  <c r="AH120" i="12"/>
  <c r="S121" i="12"/>
  <c r="T121" i="12"/>
  <c r="U121" i="12"/>
  <c r="V121" i="12"/>
  <c r="W121" i="12"/>
  <c r="X121" i="12"/>
  <c r="Y121" i="12"/>
  <c r="Z121" i="12"/>
  <c r="AA121" i="12"/>
  <c r="AB121" i="12"/>
  <c r="AC121" i="12"/>
  <c r="AD121" i="12"/>
  <c r="AF121" i="12"/>
  <c r="AH121" i="12"/>
  <c r="S122" i="12"/>
  <c r="T122" i="12"/>
  <c r="U122" i="12"/>
  <c r="V122" i="12"/>
  <c r="W122" i="12"/>
  <c r="X122" i="12"/>
  <c r="Y122" i="12"/>
  <c r="Z122" i="12"/>
  <c r="AA122" i="12"/>
  <c r="AB122" i="12"/>
  <c r="AC122" i="12"/>
  <c r="AD122" i="12"/>
  <c r="AE122" i="12"/>
  <c r="AF122" i="12"/>
  <c r="AE123" i="12"/>
  <c r="AE124" i="12"/>
  <c r="AE125" i="12"/>
  <c r="AE126" i="12"/>
  <c r="AH122" i="12"/>
  <c r="S123" i="12"/>
  <c r="T123" i="12"/>
  <c r="U123" i="12"/>
  <c r="V123" i="12"/>
  <c r="W123" i="12"/>
  <c r="X123" i="12"/>
  <c r="Y123" i="12"/>
  <c r="Z123" i="12"/>
  <c r="AA123" i="12"/>
  <c r="AB123" i="12"/>
  <c r="AC123" i="12"/>
  <c r="AD123" i="12"/>
  <c r="AF123" i="12"/>
  <c r="AH123" i="12"/>
  <c r="S124" i="12"/>
  <c r="T124" i="12"/>
  <c r="U124" i="12"/>
  <c r="V124" i="12"/>
  <c r="W124" i="12"/>
  <c r="X124" i="12"/>
  <c r="Y124" i="12"/>
  <c r="Z124" i="12"/>
  <c r="AA124" i="12"/>
  <c r="AB124" i="12"/>
  <c r="AC124" i="12"/>
  <c r="AD124" i="12"/>
  <c r="AF124" i="12"/>
  <c r="AH124" i="12"/>
  <c r="S125" i="12"/>
  <c r="T125" i="12"/>
  <c r="U125" i="12"/>
  <c r="V125" i="12"/>
  <c r="W125" i="12"/>
  <c r="X125" i="12"/>
  <c r="Y125" i="12"/>
  <c r="Z125" i="12"/>
  <c r="AA125" i="12"/>
  <c r="AB125" i="12"/>
  <c r="AC125" i="12"/>
  <c r="AD125" i="12"/>
  <c r="AF125" i="12"/>
  <c r="AH125" i="12"/>
  <c r="S126" i="12"/>
  <c r="T126" i="12"/>
  <c r="U126" i="12"/>
  <c r="V126" i="12"/>
  <c r="W126" i="12"/>
  <c r="X126" i="12"/>
  <c r="Y126" i="12"/>
  <c r="Z126" i="12"/>
  <c r="AA126" i="12"/>
  <c r="AB126" i="12"/>
  <c r="AC126" i="12"/>
  <c r="AD126" i="12"/>
  <c r="AF126" i="12"/>
  <c r="AH126" i="12"/>
  <c r="S127" i="12"/>
  <c r="T127" i="12"/>
  <c r="U127" i="12"/>
  <c r="V127" i="12"/>
  <c r="W127" i="12"/>
  <c r="X127" i="12"/>
  <c r="Y127" i="12"/>
  <c r="Z127" i="12"/>
  <c r="AA127" i="12"/>
  <c r="AB127" i="12"/>
  <c r="AC127" i="12"/>
  <c r="AD127" i="12"/>
  <c r="AE127" i="12"/>
  <c r="AF127" i="12"/>
  <c r="AE128" i="12"/>
  <c r="AE129" i="12"/>
  <c r="AE130" i="12"/>
  <c r="AE131" i="12"/>
  <c r="AH127" i="12"/>
  <c r="S128" i="12"/>
  <c r="T128" i="12"/>
  <c r="U128" i="12"/>
  <c r="V128" i="12"/>
  <c r="W128" i="12"/>
  <c r="X128" i="12"/>
  <c r="Y128" i="12"/>
  <c r="Z128" i="12"/>
  <c r="AA128" i="12"/>
  <c r="AB128" i="12"/>
  <c r="AC128" i="12"/>
  <c r="AD128" i="12"/>
  <c r="AF128" i="12"/>
  <c r="AH128" i="12"/>
  <c r="S129" i="12"/>
  <c r="T129" i="12"/>
  <c r="U129" i="12"/>
  <c r="V129" i="12"/>
  <c r="W129" i="12"/>
  <c r="X129" i="12"/>
  <c r="Y129" i="12"/>
  <c r="Z129" i="12"/>
  <c r="AA129" i="12"/>
  <c r="AB129" i="12"/>
  <c r="AC129" i="12"/>
  <c r="AD129" i="12"/>
  <c r="AF129" i="12"/>
  <c r="AH129" i="12"/>
  <c r="S130" i="12"/>
  <c r="T130" i="12"/>
  <c r="U130" i="12"/>
  <c r="V130" i="12"/>
  <c r="W130" i="12"/>
  <c r="X130" i="12"/>
  <c r="Y130" i="12"/>
  <c r="Z130" i="12"/>
  <c r="AA130" i="12"/>
  <c r="AB130" i="12"/>
  <c r="AC130" i="12"/>
  <c r="AD130" i="12"/>
  <c r="AF130" i="12"/>
  <c r="AH130" i="12"/>
  <c r="S131" i="12"/>
  <c r="T131" i="12"/>
  <c r="U131" i="12"/>
  <c r="V131" i="12"/>
  <c r="W131" i="12"/>
  <c r="X131" i="12"/>
  <c r="Y131" i="12"/>
  <c r="Z131" i="12"/>
  <c r="AA131" i="12"/>
  <c r="AB131" i="12"/>
  <c r="AC131" i="12"/>
  <c r="AD131" i="12"/>
  <c r="AF131" i="12"/>
  <c r="AH131" i="12"/>
  <c r="S132" i="12"/>
  <c r="T132" i="12"/>
  <c r="U132" i="12"/>
  <c r="V132" i="12"/>
  <c r="W132" i="12"/>
  <c r="X132" i="12"/>
  <c r="Y132" i="12"/>
  <c r="Z132" i="12"/>
  <c r="AA132" i="12"/>
  <c r="AB132" i="12"/>
  <c r="AC132" i="12"/>
  <c r="AD132" i="12"/>
  <c r="AE132" i="12"/>
  <c r="AF132" i="12"/>
  <c r="AE133" i="12"/>
  <c r="AE134" i="12"/>
  <c r="AE135" i="12"/>
  <c r="AE136" i="12"/>
  <c r="AH132" i="12"/>
  <c r="S133" i="12"/>
  <c r="T133" i="12"/>
  <c r="U133" i="12"/>
  <c r="V133" i="12"/>
  <c r="W133" i="12"/>
  <c r="X133" i="12"/>
  <c r="Y133" i="12"/>
  <c r="Z133" i="12"/>
  <c r="AA133" i="12"/>
  <c r="AB133" i="12"/>
  <c r="AC133" i="12"/>
  <c r="AD133" i="12"/>
  <c r="AF133" i="12"/>
  <c r="AH133" i="12"/>
  <c r="S134" i="12"/>
  <c r="T134" i="12"/>
  <c r="U134" i="12"/>
  <c r="V134" i="12"/>
  <c r="W134" i="12"/>
  <c r="X134" i="12"/>
  <c r="Y134" i="12"/>
  <c r="Z134" i="12"/>
  <c r="AA134" i="12"/>
  <c r="AB134" i="12"/>
  <c r="AC134" i="12"/>
  <c r="AD134" i="12"/>
  <c r="AF134" i="12"/>
  <c r="AH134" i="12"/>
  <c r="S135" i="12"/>
  <c r="T135" i="12"/>
  <c r="U135" i="12"/>
  <c r="V135" i="12"/>
  <c r="W135" i="12"/>
  <c r="X135" i="12"/>
  <c r="Y135" i="12"/>
  <c r="Z135" i="12"/>
  <c r="AA135" i="12"/>
  <c r="AB135" i="12"/>
  <c r="AC135" i="12"/>
  <c r="AD135" i="12"/>
  <c r="AF135" i="12"/>
  <c r="AH135" i="12"/>
  <c r="S136" i="12"/>
  <c r="T136" i="12"/>
  <c r="U136" i="12"/>
  <c r="V136" i="12"/>
  <c r="W136" i="12"/>
  <c r="X136" i="12"/>
  <c r="Y136" i="12"/>
  <c r="Z136" i="12"/>
  <c r="AA136" i="12"/>
  <c r="AB136" i="12"/>
  <c r="AC136" i="12"/>
  <c r="AD136" i="12"/>
  <c r="AF136" i="12"/>
  <c r="AH136" i="12"/>
  <c r="S137" i="12"/>
  <c r="T137" i="12"/>
  <c r="U137" i="12"/>
  <c r="V137" i="12"/>
  <c r="W137" i="12"/>
  <c r="X137" i="12"/>
  <c r="Y137" i="12"/>
  <c r="Z137" i="12"/>
  <c r="AA137" i="12"/>
  <c r="AB137" i="12"/>
  <c r="AC137" i="12"/>
  <c r="AD137" i="12"/>
  <c r="AE137" i="12"/>
  <c r="AF137" i="12"/>
  <c r="AE138" i="12"/>
  <c r="AE139" i="12"/>
  <c r="AE140" i="12"/>
  <c r="AE141" i="12"/>
  <c r="AH137" i="12"/>
  <c r="S138" i="12"/>
  <c r="T138" i="12"/>
  <c r="U138" i="12"/>
  <c r="V138" i="12"/>
  <c r="W138" i="12"/>
  <c r="X138" i="12"/>
  <c r="Y138" i="12"/>
  <c r="Z138" i="12"/>
  <c r="AA138" i="12"/>
  <c r="AB138" i="12"/>
  <c r="AC138" i="12"/>
  <c r="AD138" i="12"/>
  <c r="AF138" i="12"/>
  <c r="AH138" i="12"/>
  <c r="S139" i="12"/>
  <c r="T139" i="12"/>
  <c r="U139" i="12"/>
  <c r="V139" i="12"/>
  <c r="W139" i="12"/>
  <c r="X139" i="12"/>
  <c r="Y139" i="12"/>
  <c r="Z139" i="12"/>
  <c r="AA139" i="12"/>
  <c r="AB139" i="12"/>
  <c r="AC139" i="12"/>
  <c r="AD139" i="12"/>
  <c r="AF139" i="12"/>
  <c r="AH139" i="12"/>
  <c r="S140" i="12"/>
  <c r="T140" i="12"/>
  <c r="U140" i="12"/>
  <c r="V140" i="12"/>
  <c r="W140" i="12"/>
  <c r="X140" i="12"/>
  <c r="Y140" i="12"/>
  <c r="Z140" i="12"/>
  <c r="AA140" i="12"/>
  <c r="AB140" i="12"/>
  <c r="AC140" i="12"/>
  <c r="AD140" i="12"/>
  <c r="AF140" i="12"/>
  <c r="AH140" i="12"/>
  <c r="S141" i="12"/>
  <c r="T141" i="12"/>
  <c r="U141" i="12"/>
  <c r="V141" i="12"/>
  <c r="W141" i="12"/>
  <c r="X141" i="12"/>
  <c r="Y141" i="12"/>
  <c r="Z141" i="12"/>
  <c r="AA141" i="12"/>
  <c r="AB141" i="12"/>
  <c r="AC141" i="12"/>
  <c r="AD141" i="12"/>
  <c r="AF141" i="12"/>
  <c r="AH141" i="12"/>
  <c r="S142" i="12"/>
  <c r="T142" i="12"/>
  <c r="U142" i="12"/>
  <c r="V142" i="12"/>
  <c r="W142" i="12"/>
  <c r="X142" i="12"/>
  <c r="Y142" i="12"/>
  <c r="Z142" i="12"/>
  <c r="AA142" i="12"/>
  <c r="AB142" i="12"/>
  <c r="AC142" i="12"/>
  <c r="AD142" i="12"/>
  <c r="AE142" i="12"/>
  <c r="AF142" i="12"/>
  <c r="AE143" i="12"/>
  <c r="AE144" i="12"/>
  <c r="AE145" i="12"/>
  <c r="AE146" i="12"/>
  <c r="AH142" i="12"/>
  <c r="S143" i="12"/>
  <c r="T143" i="12"/>
  <c r="U143" i="12"/>
  <c r="V143" i="12"/>
  <c r="W143" i="12"/>
  <c r="X143" i="12"/>
  <c r="Y143" i="12"/>
  <c r="Z143" i="12"/>
  <c r="AA143" i="12"/>
  <c r="AB143" i="12"/>
  <c r="AC143" i="12"/>
  <c r="AD143" i="12"/>
  <c r="AF143" i="12"/>
  <c r="AH143" i="12"/>
  <c r="S144" i="12"/>
  <c r="T144" i="12"/>
  <c r="U144" i="12"/>
  <c r="V144" i="12"/>
  <c r="W144" i="12"/>
  <c r="X144" i="12"/>
  <c r="Y144" i="12"/>
  <c r="Z144" i="12"/>
  <c r="AA144" i="12"/>
  <c r="AB144" i="12"/>
  <c r="AC144" i="12"/>
  <c r="AD144" i="12"/>
  <c r="AF144" i="12"/>
  <c r="AH144" i="12"/>
  <c r="S145" i="12"/>
  <c r="T145" i="12"/>
  <c r="U145" i="12"/>
  <c r="V145" i="12"/>
  <c r="W145" i="12"/>
  <c r="X145" i="12"/>
  <c r="Y145" i="12"/>
  <c r="Z145" i="12"/>
  <c r="AA145" i="12"/>
  <c r="AB145" i="12"/>
  <c r="AC145" i="12"/>
  <c r="AD145" i="12"/>
  <c r="AF145" i="12"/>
  <c r="AH145" i="12"/>
  <c r="S146" i="12"/>
  <c r="T146" i="12"/>
  <c r="U146" i="12"/>
  <c r="V146" i="12"/>
  <c r="W146" i="12"/>
  <c r="X146" i="12"/>
  <c r="Y146" i="12"/>
  <c r="Z146" i="12"/>
  <c r="AA146" i="12"/>
  <c r="AB146" i="12"/>
  <c r="AC146" i="12"/>
  <c r="AD146" i="12"/>
  <c r="AF146" i="12"/>
  <c r="AH146" i="12"/>
  <c r="S147" i="12"/>
  <c r="T147" i="12"/>
  <c r="U147" i="12"/>
  <c r="V147" i="12"/>
  <c r="W147" i="12"/>
  <c r="X147" i="12"/>
  <c r="Y147" i="12"/>
  <c r="Z147" i="12"/>
  <c r="AA147" i="12"/>
  <c r="AB147" i="12"/>
  <c r="AC147" i="12"/>
  <c r="AD147" i="12"/>
  <c r="AE147" i="12"/>
  <c r="AF147" i="12"/>
  <c r="AE148" i="12"/>
  <c r="AE149" i="12"/>
  <c r="AE150" i="12"/>
  <c r="AE151" i="12"/>
  <c r="AH147" i="12"/>
  <c r="S148" i="12"/>
  <c r="T148" i="12"/>
  <c r="U148" i="12"/>
  <c r="V148" i="12"/>
  <c r="W148" i="12"/>
  <c r="X148" i="12"/>
  <c r="Y148" i="12"/>
  <c r="Z148" i="12"/>
  <c r="AA148" i="12"/>
  <c r="AB148" i="12"/>
  <c r="AC148" i="12"/>
  <c r="AD148" i="12"/>
  <c r="AF148" i="12"/>
  <c r="AH148" i="12"/>
  <c r="S149" i="12"/>
  <c r="T149" i="12"/>
  <c r="U149" i="12"/>
  <c r="V149" i="12"/>
  <c r="W149" i="12"/>
  <c r="X149" i="12"/>
  <c r="Y149" i="12"/>
  <c r="Z149" i="12"/>
  <c r="AA149" i="12"/>
  <c r="AB149" i="12"/>
  <c r="AC149" i="12"/>
  <c r="AD149" i="12"/>
  <c r="AF149" i="12"/>
  <c r="AH149" i="12"/>
  <c r="S150" i="12"/>
  <c r="T150" i="12"/>
  <c r="U150" i="12"/>
  <c r="V150" i="12"/>
  <c r="W150" i="12"/>
  <c r="X150" i="12"/>
  <c r="Y150" i="12"/>
  <c r="Z150" i="12"/>
  <c r="AA150" i="12"/>
  <c r="AB150" i="12"/>
  <c r="AC150" i="12"/>
  <c r="AD150" i="12"/>
  <c r="AF150" i="12"/>
  <c r="AH150" i="12"/>
  <c r="S151" i="12"/>
  <c r="T151" i="12"/>
  <c r="U151" i="12"/>
  <c r="V151" i="12"/>
  <c r="W151" i="12"/>
  <c r="X151" i="12"/>
  <c r="Y151" i="12"/>
  <c r="Z151" i="12"/>
  <c r="AA151" i="12"/>
  <c r="AB151" i="12"/>
  <c r="AC151" i="12"/>
  <c r="AD151" i="12"/>
  <c r="AF151" i="12"/>
  <c r="AH151" i="12"/>
  <c r="S152" i="12"/>
  <c r="T152" i="12"/>
  <c r="U152" i="12"/>
  <c r="V152" i="12"/>
  <c r="W152" i="12"/>
  <c r="X152" i="12"/>
  <c r="Y152" i="12"/>
  <c r="Z152" i="12"/>
  <c r="AA152" i="12"/>
  <c r="AB152" i="12"/>
  <c r="AC152" i="12"/>
  <c r="AD152" i="12"/>
  <c r="AE152" i="12"/>
  <c r="AF152" i="12"/>
  <c r="AE153" i="12"/>
  <c r="AE154" i="12"/>
  <c r="AE155" i="12"/>
  <c r="AE156" i="12"/>
  <c r="AH152" i="12"/>
  <c r="S153" i="12"/>
  <c r="T153" i="12"/>
  <c r="U153" i="12"/>
  <c r="V153" i="12"/>
  <c r="W153" i="12"/>
  <c r="X153" i="12"/>
  <c r="Y153" i="12"/>
  <c r="Z153" i="12"/>
  <c r="AA153" i="12"/>
  <c r="AB153" i="12"/>
  <c r="AC153" i="12"/>
  <c r="AD153" i="12"/>
  <c r="AF153" i="12"/>
  <c r="AH153" i="12"/>
  <c r="S154" i="12"/>
  <c r="T154" i="12"/>
  <c r="U154" i="12"/>
  <c r="V154" i="12"/>
  <c r="W154" i="12"/>
  <c r="X154" i="12"/>
  <c r="Y154" i="12"/>
  <c r="Z154" i="12"/>
  <c r="AA154" i="12"/>
  <c r="AB154" i="12"/>
  <c r="AC154" i="12"/>
  <c r="AD154" i="12"/>
  <c r="AF154" i="12"/>
  <c r="AH154" i="12"/>
  <c r="S155" i="12"/>
  <c r="T155" i="12"/>
  <c r="U155" i="12"/>
  <c r="V155" i="12"/>
  <c r="W155" i="12"/>
  <c r="X155" i="12"/>
  <c r="Y155" i="12"/>
  <c r="Z155" i="12"/>
  <c r="AA155" i="12"/>
  <c r="AB155" i="12"/>
  <c r="AC155" i="12"/>
  <c r="AD155" i="12"/>
  <c r="AF155" i="12"/>
  <c r="AH155" i="12"/>
  <c r="S156" i="12"/>
  <c r="T156" i="12"/>
  <c r="U156" i="12"/>
  <c r="V156" i="12"/>
  <c r="W156" i="12"/>
  <c r="X156" i="12"/>
  <c r="Y156" i="12"/>
  <c r="Z156" i="12"/>
  <c r="AA156" i="12"/>
  <c r="AB156" i="12"/>
  <c r="AC156" i="12"/>
  <c r="AD156" i="12"/>
  <c r="AF156" i="12"/>
  <c r="AH156" i="12"/>
  <c r="S157" i="12"/>
  <c r="T157" i="12"/>
  <c r="U157" i="12"/>
  <c r="V157" i="12"/>
  <c r="W157" i="12"/>
  <c r="X157" i="12"/>
  <c r="Y157" i="12"/>
  <c r="Z157" i="12"/>
  <c r="AA157" i="12"/>
  <c r="AB157" i="12"/>
  <c r="AC157" i="12"/>
  <c r="AD157" i="12"/>
  <c r="AE157" i="12"/>
  <c r="AF157" i="12"/>
  <c r="AE158" i="12"/>
  <c r="AE159" i="12"/>
  <c r="AE160" i="12"/>
  <c r="AE161" i="12"/>
  <c r="AH157" i="12"/>
  <c r="S158" i="12"/>
  <c r="T158" i="12"/>
  <c r="U158" i="12"/>
  <c r="V158" i="12"/>
  <c r="W158" i="12"/>
  <c r="X158" i="12"/>
  <c r="Y158" i="12"/>
  <c r="Z158" i="12"/>
  <c r="AA158" i="12"/>
  <c r="AB158" i="12"/>
  <c r="AC158" i="12"/>
  <c r="AD158" i="12"/>
  <c r="AF158" i="12"/>
  <c r="AH158" i="12"/>
  <c r="S159" i="12"/>
  <c r="T159" i="12"/>
  <c r="U159" i="12"/>
  <c r="V159" i="12"/>
  <c r="W159" i="12"/>
  <c r="X159" i="12"/>
  <c r="Y159" i="12"/>
  <c r="Z159" i="12"/>
  <c r="AA159" i="12"/>
  <c r="AB159" i="12"/>
  <c r="AC159" i="12"/>
  <c r="AD159" i="12"/>
  <c r="AF159" i="12"/>
  <c r="AH159" i="12"/>
  <c r="S160" i="12"/>
  <c r="T160" i="12"/>
  <c r="U160" i="12"/>
  <c r="V160" i="12"/>
  <c r="W160" i="12"/>
  <c r="X160" i="12"/>
  <c r="Y160" i="12"/>
  <c r="Z160" i="12"/>
  <c r="AA160" i="12"/>
  <c r="AB160" i="12"/>
  <c r="AC160" i="12"/>
  <c r="AD160" i="12"/>
  <c r="AF160" i="12"/>
  <c r="AH160" i="12"/>
  <c r="S161" i="12"/>
  <c r="T161" i="12"/>
  <c r="U161" i="12"/>
  <c r="V161" i="12"/>
  <c r="W161" i="12"/>
  <c r="X161" i="12"/>
  <c r="Y161" i="12"/>
  <c r="Z161" i="12"/>
  <c r="AA161" i="12"/>
  <c r="AB161" i="12"/>
  <c r="AC161" i="12"/>
  <c r="AD161" i="12"/>
  <c r="AF161" i="12"/>
  <c r="AH161" i="12"/>
  <c r="S162" i="12"/>
  <c r="T162" i="12"/>
  <c r="U162" i="12"/>
  <c r="V162" i="12"/>
  <c r="W162" i="12"/>
  <c r="X162" i="12"/>
  <c r="Y162" i="12"/>
  <c r="Z162" i="12"/>
  <c r="AA162" i="12"/>
  <c r="AB162" i="12"/>
  <c r="AC162" i="12"/>
  <c r="AD162" i="12"/>
  <c r="AE162" i="12"/>
  <c r="AF162" i="12"/>
  <c r="AE163" i="12"/>
  <c r="AE164" i="12"/>
  <c r="AE165" i="12"/>
  <c r="AE166" i="12"/>
  <c r="AH162" i="12"/>
  <c r="S163" i="12"/>
  <c r="T163" i="12"/>
  <c r="U163" i="12"/>
  <c r="V163" i="12"/>
  <c r="W163" i="12"/>
  <c r="X163" i="12"/>
  <c r="Y163" i="12"/>
  <c r="Z163" i="12"/>
  <c r="AA163" i="12"/>
  <c r="AB163" i="12"/>
  <c r="AC163" i="12"/>
  <c r="AD163" i="12"/>
  <c r="AF163" i="12"/>
  <c r="AH163" i="12"/>
  <c r="S164" i="12"/>
  <c r="T164" i="12"/>
  <c r="U164" i="12"/>
  <c r="V164" i="12"/>
  <c r="W164" i="12"/>
  <c r="X164" i="12"/>
  <c r="Y164" i="12"/>
  <c r="Z164" i="12"/>
  <c r="AA164" i="12"/>
  <c r="AB164" i="12"/>
  <c r="AC164" i="12"/>
  <c r="AD164" i="12"/>
  <c r="AF164" i="12"/>
  <c r="AH164" i="12"/>
  <c r="S165" i="12"/>
  <c r="T165" i="12"/>
  <c r="U165" i="12"/>
  <c r="V165" i="12"/>
  <c r="W165" i="12"/>
  <c r="X165" i="12"/>
  <c r="Y165" i="12"/>
  <c r="Z165" i="12"/>
  <c r="AA165" i="12"/>
  <c r="AB165" i="12"/>
  <c r="AC165" i="12"/>
  <c r="AD165" i="12"/>
  <c r="AF165" i="12"/>
  <c r="AH165" i="12"/>
  <c r="S166" i="12"/>
  <c r="T166" i="12"/>
  <c r="U166" i="12"/>
  <c r="V166" i="12"/>
  <c r="W166" i="12"/>
  <c r="X166" i="12"/>
  <c r="Y166" i="12"/>
  <c r="Z166" i="12"/>
  <c r="AA166" i="12"/>
  <c r="AB166" i="12"/>
  <c r="AC166" i="12"/>
  <c r="AD166" i="12"/>
  <c r="AF166" i="12"/>
  <c r="AH166" i="12"/>
  <c r="S167" i="12"/>
  <c r="T167" i="12"/>
  <c r="U167" i="12"/>
  <c r="V167" i="12"/>
  <c r="W167" i="12"/>
  <c r="X167" i="12"/>
  <c r="Y167" i="12"/>
  <c r="Z167" i="12"/>
  <c r="AA167" i="12"/>
  <c r="AB167" i="12"/>
  <c r="AC167" i="12"/>
  <c r="AD167" i="12"/>
  <c r="AE167" i="12"/>
  <c r="AF167" i="12"/>
  <c r="S168" i="12"/>
  <c r="T168" i="12"/>
  <c r="U168" i="12"/>
  <c r="V168" i="12"/>
  <c r="W168" i="12"/>
  <c r="X168" i="12"/>
  <c r="Y168" i="12"/>
  <c r="Z168" i="12"/>
  <c r="AA168" i="12"/>
  <c r="AB168" i="12"/>
  <c r="AC168" i="12"/>
  <c r="AD168" i="12"/>
  <c r="AE168" i="12"/>
  <c r="AF168" i="12"/>
  <c r="S169" i="12"/>
  <c r="T169" i="12"/>
  <c r="U169" i="12"/>
  <c r="V169" i="12"/>
  <c r="W169" i="12"/>
  <c r="X169" i="12"/>
  <c r="Y169" i="12"/>
  <c r="Z169" i="12"/>
  <c r="AA169" i="12"/>
  <c r="AB169" i="12"/>
  <c r="AC169" i="12"/>
  <c r="AD169" i="12"/>
  <c r="AE169" i="12"/>
  <c r="AF169" i="12"/>
  <c r="S170" i="12"/>
  <c r="T170" i="12"/>
  <c r="U170" i="12"/>
  <c r="V170" i="12"/>
  <c r="W170" i="12"/>
  <c r="X170" i="12"/>
  <c r="Y170" i="12"/>
  <c r="Z170" i="12"/>
  <c r="AA170" i="12"/>
  <c r="AB170" i="12"/>
  <c r="AC170" i="12"/>
  <c r="AD170" i="12"/>
  <c r="AE170" i="12"/>
  <c r="AF170" i="12"/>
  <c r="S171" i="12"/>
  <c r="T171" i="12"/>
  <c r="U171" i="12"/>
  <c r="V171" i="12"/>
  <c r="W171" i="12"/>
  <c r="X171" i="12"/>
  <c r="Y171" i="12"/>
  <c r="Z171" i="12"/>
  <c r="AA171" i="12"/>
  <c r="AB171" i="12"/>
  <c r="AC171" i="12"/>
  <c r="AD171" i="12"/>
  <c r="AE171" i="12"/>
  <c r="AF171" i="12"/>
  <c r="S172" i="12"/>
  <c r="T172" i="12"/>
  <c r="U172" i="12"/>
  <c r="V172" i="12"/>
  <c r="W172" i="12"/>
  <c r="X172" i="12"/>
  <c r="Y172" i="12"/>
  <c r="Z172" i="12"/>
  <c r="AA172" i="12"/>
  <c r="AB172" i="12"/>
  <c r="AC172" i="12"/>
  <c r="AD172" i="12"/>
  <c r="AE172" i="12"/>
  <c r="AF172" i="12"/>
  <c r="S173" i="12"/>
  <c r="T173" i="12"/>
  <c r="U173" i="12"/>
  <c r="V173" i="12"/>
  <c r="W173" i="12"/>
  <c r="X173" i="12"/>
  <c r="Y173" i="12"/>
  <c r="Z173" i="12"/>
  <c r="AA173" i="12"/>
  <c r="AB173" i="12"/>
  <c r="AC173" i="12"/>
  <c r="AD173" i="12"/>
  <c r="AF173" i="12"/>
  <c r="S174" i="12"/>
  <c r="T174" i="12"/>
  <c r="U174" i="12"/>
  <c r="V174" i="12"/>
  <c r="W174" i="12"/>
  <c r="X174" i="12"/>
  <c r="Y174" i="12"/>
  <c r="Z174" i="12"/>
  <c r="AA174" i="12"/>
  <c r="AB174" i="12"/>
  <c r="AC174" i="12"/>
  <c r="AD174" i="12"/>
  <c r="AF174" i="12"/>
  <c r="S175" i="12"/>
  <c r="T175" i="12"/>
  <c r="U175" i="12"/>
  <c r="V175" i="12"/>
  <c r="W175" i="12"/>
  <c r="X175" i="12"/>
  <c r="Y175" i="12"/>
  <c r="Z175" i="12"/>
  <c r="AA175" i="12"/>
  <c r="AB175" i="12"/>
  <c r="AC175" i="12"/>
  <c r="AD175" i="12"/>
  <c r="AF175" i="12"/>
  <c r="S176" i="12"/>
  <c r="T176" i="12"/>
  <c r="U176" i="12"/>
  <c r="V176" i="12"/>
  <c r="W176" i="12"/>
  <c r="X176" i="12"/>
  <c r="Y176" i="12"/>
  <c r="Z176" i="12"/>
  <c r="AA176" i="12"/>
  <c r="AB176" i="12"/>
  <c r="AC176" i="12"/>
  <c r="AD176" i="12"/>
  <c r="AF176" i="12"/>
  <c r="S177" i="12"/>
  <c r="T177" i="12"/>
  <c r="U177" i="12"/>
  <c r="V177" i="12"/>
  <c r="W177" i="12"/>
  <c r="X177" i="12"/>
  <c r="Y177" i="12"/>
  <c r="Z177" i="12"/>
  <c r="AA177" i="12"/>
  <c r="AB177" i="12"/>
  <c r="AC177" i="12"/>
  <c r="AD177" i="12"/>
  <c r="AF177" i="12"/>
  <c r="AF178" i="12"/>
  <c r="AF179" i="12"/>
  <c r="AF180" i="12"/>
  <c r="AF181" i="12"/>
  <c r="AF182" i="12"/>
  <c r="AF183" i="12"/>
  <c r="AF184" i="12"/>
  <c r="AF185" i="12"/>
  <c r="S186" i="12"/>
  <c r="T186" i="12"/>
  <c r="U186" i="12"/>
  <c r="V186" i="12"/>
  <c r="W186" i="12"/>
  <c r="X186" i="12"/>
  <c r="Y186" i="12"/>
  <c r="Z186" i="12"/>
  <c r="AA186" i="12"/>
  <c r="AB186" i="12"/>
  <c r="AC186" i="12"/>
  <c r="AD186" i="12"/>
  <c r="AE186" i="12"/>
  <c r="AF186" i="12"/>
  <c r="S187" i="12"/>
  <c r="T187" i="12"/>
  <c r="U187" i="12"/>
  <c r="V187" i="12"/>
  <c r="W187" i="12"/>
  <c r="X187" i="12"/>
  <c r="Y187" i="12"/>
  <c r="Z187" i="12"/>
  <c r="AA187" i="12"/>
  <c r="AB187" i="12"/>
  <c r="AC187" i="12"/>
  <c r="AD187" i="12"/>
  <c r="AE187" i="12"/>
  <c r="AF187" i="12"/>
  <c r="S188" i="12"/>
  <c r="T188" i="12"/>
  <c r="U188" i="12"/>
  <c r="V188" i="12"/>
  <c r="W188" i="12"/>
  <c r="X188" i="12"/>
  <c r="Y188" i="12"/>
  <c r="Z188" i="12"/>
  <c r="AA188" i="12"/>
  <c r="AB188" i="12"/>
  <c r="AC188" i="12"/>
  <c r="AD188" i="12"/>
  <c r="AE188" i="12"/>
  <c r="AF188" i="12"/>
  <c r="S189" i="12"/>
  <c r="T189" i="12"/>
  <c r="U189" i="12"/>
  <c r="V189" i="12"/>
  <c r="W189" i="12"/>
  <c r="X189" i="12"/>
  <c r="Y189" i="12"/>
  <c r="Z189" i="12"/>
  <c r="AA189" i="12"/>
  <c r="AB189" i="12"/>
  <c r="AC189" i="12"/>
  <c r="AD189" i="12"/>
  <c r="AE189" i="12"/>
  <c r="AF189" i="12"/>
  <c r="S190" i="12"/>
  <c r="T190" i="12"/>
  <c r="U190" i="12"/>
  <c r="V190" i="12"/>
  <c r="W190" i="12"/>
  <c r="X190" i="12"/>
  <c r="Y190" i="12"/>
  <c r="Z190" i="12"/>
  <c r="AA190" i="12"/>
  <c r="AB190" i="12"/>
  <c r="AC190" i="12"/>
  <c r="AD190" i="12"/>
  <c r="AE190" i="12"/>
  <c r="AF190" i="12"/>
  <c r="D192" i="12"/>
  <c r="E192" i="12"/>
  <c r="F192" i="12"/>
  <c r="G192" i="12"/>
  <c r="H192" i="12"/>
  <c r="I192" i="12"/>
  <c r="J192" i="12"/>
  <c r="K192" i="12"/>
  <c r="L192" i="12"/>
  <c r="M192" i="12"/>
  <c r="N192" i="12"/>
  <c r="O192" i="12"/>
  <c r="P192" i="12"/>
  <c r="AH192" i="12"/>
  <c r="AH193" i="12"/>
  <c r="AH194" i="12"/>
  <c r="AH195" i="12"/>
  <c r="AH196" i="12"/>
  <c r="AG2" i="5"/>
  <c r="AG3" i="5"/>
  <c r="AG4" i="5"/>
  <c r="AG5" i="5"/>
  <c r="AG6" i="5"/>
  <c r="AI2" i="5"/>
  <c r="AI3" i="5"/>
  <c r="AI4" i="5"/>
  <c r="AI5" i="5"/>
  <c r="AI6" i="5"/>
  <c r="AG7" i="5"/>
  <c r="AG8" i="5"/>
  <c r="AG9" i="5"/>
  <c r="AG10" i="5"/>
  <c r="AG11" i="5"/>
  <c r="AI7" i="5"/>
  <c r="AI8" i="5"/>
  <c r="AI9" i="5"/>
  <c r="AI10" i="5"/>
  <c r="AI11" i="5"/>
  <c r="AG12" i="5"/>
  <c r="AG13" i="5"/>
  <c r="AG14" i="5"/>
  <c r="AG15" i="5"/>
  <c r="AG16" i="5"/>
  <c r="AI12" i="5"/>
  <c r="AI13" i="5"/>
  <c r="AI14" i="5"/>
  <c r="AI15" i="5"/>
  <c r="AI16" i="5"/>
  <c r="AG17" i="5"/>
  <c r="AG18" i="5"/>
  <c r="AG19" i="5"/>
  <c r="AG20" i="5"/>
  <c r="AG21" i="5"/>
  <c r="AI17" i="5"/>
  <c r="AI18" i="5"/>
  <c r="AI19" i="5"/>
  <c r="AI20" i="5"/>
  <c r="AI21" i="5"/>
  <c r="AG22" i="5"/>
  <c r="AG23" i="5"/>
  <c r="AG24" i="5"/>
  <c r="AG25" i="5"/>
  <c r="AG26" i="5"/>
  <c r="AI22" i="5"/>
  <c r="AI23" i="5"/>
  <c r="AI24" i="5"/>
  <c r="AI25" i="5"/>
  <c r="AI26" i="5"/>
  <c r="AG27" i="5"/>
  <c r="AG28" i="5"/>
  <c r="AG29" i="5"/>
  <c r="AG30" i="5"/>
  <c r="AG31" i="5"/>
  <c r="AI27" i="5"/>
  <c r="AI28" i="5"/>
  <c r="AI29" i="5"/>
  <c r="AI30" i="5"/>
  <c r="AI31" i="5"/>
  <c r="AG32" i="5"/>
  <c r="AG33" i="5"/>
  <c r="AG34" i="5"/>
  <c r="AG35" i="5"/>
  <c r="AG36" i="5"/>
  <c r="AI32" i="5"/>
  <c r="AI33" i="5"/>
  <c r="AI34" i="5"/>
  <c r="AI35" i="5"/>
  <c r="AI36" i="5"/>
  <c r="AG37" i="5"/>
  <c r="AG38" i="5"/>
  <c r="AG39" i="5"/>
  <c r="AG40" i="5"/>
  <c r="AG41" i="5"/>
  <c r="AI37" i="5"/>
  <c r="AI38" i="5"/>
  <c r="AI39" i="5"/>
  <c r="AI40" i="5"/>
  <c r="AI41" i="5"/>
  <c r="AG42" i="5"/>
  <c r="AG43" i="5"/>
  <c r="AG44" i="5"/>
  <c r="AG45" i="5"/>
  <c r="AG46" i="5"/>
  <c r="AI42" i="5"/>
  <c r="AI43" i="5"/>
  <c r="AI44" i="5"/>
  <c r="AI45" i="5"/>
  <c r="AI46" i="5"/>
  <c r="AG47" i="5"/>
  <c r="AG48" i="5"/>
  <c r="AG49" i="5"/>
  <c r="AG50" i="5"/>
  <c r="AG51" i="5"/>
  <c r="AI47" i="5"/>
  <c r="AI48" i="5"/>
  <c r="AI49" i="5"/>
  <c r="AI50" i="5"/>
  <c r="AI51" i="5"/>
  <c r="AG52" i="5"/>
  <c r="AG53" i="5"/>
  <c r="AG54" i="5"/>
  <c r="AG55" i="5"/>
  <c r="AG56" i="5"/>
  <c r="AI52" i="5"/>
  <c r="AI53" i="5"/>
  <c r="AI54" i="5"/>
  <c r="AI55" i="5"/>
  <c r="AI56" i="5"/>
  <c r="AG57" i="5"/>
  <c r="AG58" i="5"/>
  <c r="AG59" i="5"/>
  <c r="AG60" i="5"/>
  <c r="AG61" i="5"/>
  <c r="AI57" i="5"/>
  <c r="AI58" i="5"/>
  <c r="AI59" i="5"/>
  <c r="AI60" i="5"/>
  <c r="AI61" i="5"/>
  <c r="AG62" i="5"/>
  <c r="AG63" i="5"/>
  <c r="AG64" i="5"/>
  <c r="AG65" i="5"/>
  <c r="AG66" i="5"/>
  <c r="AI62" i="5"/>
  <c r="AI63" i="5"/>
  <c r="AI64" i="5"/>
  <c r="AI65" i="5"/>
  <c r="AI66" i="5"/>
  <c r="AG67" i="5"/>
  <c r="AG68" i="5"/>
  <c r="AG69" i="5"/>
  <c r="AG70" i="5"/>
  <c r="AG71" i="5"/>
  <c r="AI67" i="5"/>
  <c r="AI68" i="5"/>
  <c r="AI69" i="5"/>
  <c r="AI70" i="5"/>
  <c r="AI71" i="5"/>
  <c r="AG72" i="5"/>
  <c r="AG73" i="5"/>
  <c r="AG74" i="5"/>
  <c r="AG75" i="5"/>
  <c r="AG76" i="5"/>
  <c r="AI72" i="5"/>
  <c r="AI73" i="5"/>
  <c r="AI74" i="5"/>
  <c r="AI75" i="5"/>
  <c r="AI76" i="5"/>
  <c r="AG77" i="5"/>
  <c r="AG78" i="5"/>
  <c r="AG79" i="5"/>
  <c r="AG80" i="5"/>
  <c r="AG81" i="5"/>
  <c r="AI77" i="5"/>
  <c r="AI78" i="5"/>
  <c r="AI79" i="5"/>
  <c r="AI80" i="5"/>
  <c r="AI81" i="5"/>
  <c r="AG82" i="5"/>
  <c r="AG83" i="5"/>
  <c r="AG84" i="5"/>
  <c r="AG85" i="5"/>
  <c r="AG86" i="5"/>
  <c r="AI82" i="5"/>
  <c r="AI83" i="5"/>
  <c r="AI84" i="5"/>
  <c r="AI85" i="5"/>
  <c r="AI86" i="5"/>
  <c r="AG87" i="5"/>
  <c r="AG88" i="5"/>
  <c r="AG89" i="5"/>
  <c r="AG90" i="5"/>
  <c r="AG91" i="5"/>
  <c r="AI87" i="5"/>
  <c r="AI88" i="5"/>
  <c r="AI89" i="5"/>
  <c r="AI90" i="5"/>
  <c r="AI91" i="5"/>
  <c r="AG92" i="5"/>
  <c r="AG93" i="5"/>
  <c r="AG94" i="5"/>
  <c r="AG95" i="5"/>
  <c r="AG96" i="5"/>
  <c r="AI92" i="5"/>
  <c r="AI93" i="5"/>
  <c r="AI94" i="5"/>
  <c r="AI95" i="5"/>
  <c r="AI96" i="5"/>
  <c r="AG97" i="5"/>
  <c r="AG98" i="5"/>
  <c r="AG99" i="5"/>
  <c r="AG100" i="5"/>
  <c r="AG101" i="5"/>
  <c r="AI97" i="5"/>
  <c r="AI98" i="5"/>
  <c r="AI99" i="5"/>
  <c r="AI100" i="5"/>
  <c r="AI101" i="5"/>
  <c r="AG102" i="5"/>
  <c r="AG103" i="5"/>
  <c r="AG104" i="5"/>
  <c r="AG105" i="5"/>
  <c r="AG106" i="5"/>
  <c r="AI102" i="5"/>
  <c r="AI103" i="5"/>
  <c r="AI104" i="5"/>
  <c r="AI105" i="5"/>
  <c r="AI106" i="5"/>
  <c r="AG107" i="5"/>
  <c r="AG108" i="5"/>
  <c r="AG109" i="5"/>
  <c r="AG110" i="5"/>
  <c r="AG111" i="5"/>
  <c r="AI107" i="5"/>
  <c r="AI108" i="5"/>
  <c r="AI109" i="5"/>
  <c r="AI110" i="5"/>
  <c r="AI111" i="5"/>
  <c r="AG112" i="5"/>
  <c r="AG113" i="5"/>
  <c r="AG114" i="5"/>
  <c r="AG115" i="5"/>
  <c r="AG116" i="5"/>
  <c r="AI112" i="5"/>
  <c r="AI113" i="5"/>
  <c r="AI114" i="5"/>
  <c r="AI115" i="5"/>
  <c r="AI116" i="5"/>
  <c r="AG117" i="5"/>
  <c r="AG118" i="5"/>
  <c r="AG119" i="5"/>
  <c r="AG120" i="5"/>
  <c r="AG121" i="5"/>
  <c r="AI117" i="5"/>
  <c r="AI118" i="5"/>
  <c r="AI119" i="5"/>
  <c r="AI120" i="5"/>
  <c r="AI121" i="5"/>
  <c r="AG122" i="5"/>
  <c r="AG123" i="5"/>
  <c r="AG124" i="5"/>
  <c r="AG125" i="5"/>
  <c r="AG126" i="5"/>
  <c r="AI122" i="5"/>
  <c r="AI123" i="5"/>
  <c r="AI124" i="5"/>
  <c r="AI125" i="5"/>
  <c r="AI126" i="5"/>
  <c r="AG127" i="5"/>
  <c r="AG128" i="5"/>
  <c r="AG129" i="5"/>
  <c r="AG130" i="5"/>
  <c r="AG131" i="5"/>
  <c r="AI127" i="5"/>
  <c r="AI128" i="5"/>
  <c r="AI129" i="5"/>
  <c r="AI130" i="5"/>
  <c r="AI131" i="5"/>
  <c r="AG132" i="5"/>
  <c r="AG133" i="5"/>
  <c r="AG134" i="5"/>
  <c r="AG135" i="5"/>
  <c r="AG136" i="5"/>
  <c r="AI132" i="5"/>
  <c r="AI133" i="5"/>
  <c r="AI134" i="5"/>
  <c r="AI135" i="5"/>
  <c r="AI136" i="5"/>
  <c r="AG137" i="5"/>
  <c r="AG138" i="5"/>
  <c r="AG139" i="5"/>
  <c r="AG140" i="5"/>
  <c r="AG141" i="5"/>
  <c r="AI137" i="5"/>
  <c r="AI138" i="5"/>
  <c r="AI139" i="5"/>
  <c r="AI140" i="5"/>
  <c r="AI141" i="5"/>
  <c r="AG142" i="5"/>
  <c r="AG143" i="5"/>
  <c r="AG144" i="5"/>
  <c r="AG145" i="5"/>
  <c r="AG146" i="5"/>
  <c r="AI142" i="5"/>
  <c r="AI143" i="5"/>
  <c r="AI144" i="5"/>
  <c r="AI145" i="5"/>
  <c r="AI146" i="5"/>
  <c r="AG147" i="5"/>
  <c r="AG148" i="5"/>
  <c r="AG149" i="5"/>
  <c r="AG150" i="5"/>
  <c r="AG151" i="5"/>
  <c r="AI147" i="5"/>
  <c r="AI148" i="5"/>
  <c r="AI149" i="5"/>
  <c r="AI150" i="5"/>
  <c r="AI151" i="5"/>
  <c r="AG152" i="5"/>
  <c r="AG153" i="5"/>
  <c r="AG154" i="5"/>
  <c r="AG155" i="5"/>
  <c r="AG156" i="5"/>
  <c r="AI152" i="5"/>
  <c r="AI153" i="5"/>
  <c r="AI154" i="5"/>
  <c r="AI155" i="5"/>
  <c r="AI156" i="5"/>
  <c r="AG157" i="5"/>
  <c r="AG158" i="5"/>
  <c r="AG159" i="5"/>
  <c r="AG160" i="5"/>
  <c r="AG161" i="5"/>
  <c r="AI157" i="5"/>
  <c r="AI158" i="5"/>
  <c r="AI159" i="5"/>
  <c r="AI160" i="5"/>
  <c r="AI161" i="5"/>
  <c r="AG162" i="5"/>
  <c r="AG163" i="5"/>
  <c r="AG164" i="5"/>
  <c r="AG165" i="5"/>
  <c r="AG166" i="5"/>
  <c r="AI162" i="5"/>
  <c r="AI163" i="5"/>
  <c r="AI164" i="5"/>
  <c r="AI165" i="5"/>
  <c r="AI166" i="5"/>
  <c r="AG167" i="5"/>
  <c r="AG168" i="5"/>
  <c r="AG169" i="5"/>
  <c r="AG170" i="5"/>
  <c r="AG171" i="5"/>
  <c r="AI167" i="5"/>
  <c r="AI168" i="5"/>
  <c r="AI169" i="5"/>
  <c r="AI170" i="5"/>
  <c r="AI171" i="5"/>
  <c r="AI200" i="5"/>
  <c r="Z177" i="5"/>
  <c r="Y177" i="5"/>
  <c r="Z175" i="5"/>
  <c r="Y175" i="5"/>
  <c r="Z173" i="5"/>
  <c r="Y173" i="5"/>
  <c r="V177" i="5"/>
  <c r="V175" i="5"/>
  <c r="V173" i="5"/>
  <c r="U177" i="5"/>
  <c r="U175" i="5"/>
  <c r="U173" i="5"/>
  <c r="W178" i="5"/>
  <c r="AA176" i="5"/>
  <c r="AB176" i="5"/>
  <c r="AC176" i="5"/>
  <c r="AD176" i="5"/>
  <c r="AE176" i="5"/>
  <c r="AF176" i="5"/>
  <c r="AH176" i="5"/>
  <c r="AG176" i="5"/>
  <c r="Z176" i="5"/>
  <c r="Y176" i="5"/>
  <c r="X176" i="5"/>
  <c r="W176" i="5"/>
  <c r="V176" i="5"/>
  <c r="U176" i="5"/>
  <c r="AA174" i="5"/>
  <c r="AB174" i="5"/>
  <c r="AC174" i="5"/>
  <c r="AD174" i="5"/>
  <c r="AE174" i="5"/>
  <c r="AF174" i="5"/>
  <c r="AH174" i="5"/>
  <c r="AG174" i="5"/>
  <c r="Z174" i="5"/>
  <c r="Y174" i="5"/>
  <c r="X174" i="5"/>
  <c r="W174" i="5"/>
  <c r="V174" i="5"/>
  <c r="U174" i="5"/>
  <c r="AA172" i="5"/>
  <c r="AB172" i="5"/>
  <c r="AC172" i="5"/>
  <c r="AD172" i="5"/>
  <c r="AE172" i="5"/>
  <c r="AF172" i="5"/>
  <c r="AH172" i="5"/>
  <c r="AG172" i="5"/>
  <c r="Z172" i="5"/>
  <c r="Y172" i="5"/>
  <c r="X172" i="5"/>
  <c r="W172" i="5"/>
  <c r="V172" i="5"/>
  <c r="U172" i="5"/>
  <c r="AH190" i="5"/>
  <c r="AH189" i="5"/>
  <c r="AH188" i="5"/>
  <c r="AH187" i="5"/>
  <c r="AH186" i="5"/>
  <c r="AH185" i="5"/>
  <c r="AH184" i="5"/>
  <c r="AH183" i="5"/>
  <c r="X195" i="5"/>
  <c r="W195" i="5"/>
  <c r="V195" i="5"/>
  <c r="X194" i="5"/>
  <c r="W194" i="5"/>
  <c r="V194" i="5"/>
  <c r="X193" i="5"/>
  <c r="W193" i="5"/>
  <c r="V193" i="5"/>
  <c r="X192" i="5"/>
  <c r="W192" i="5"/>
  <c r="V192" i="5"/>
  <c r="X191" i="5"/>
  <c r="W191" i="5"/>
  <c r="V191" i="5"/>
  <c r="X182" i="5"/>
  <c r="W182" i="5"/>
  <c r="V182" i="5"/>
  <c r="X181" i="5"/>
  <c r="W181" i="5"/>
  <c r="V181" i="5"/>
  <c r="X180" i="5"/>
  <c r="W180" i="5"/>
  <c r="V180" i="5"/>
  <c r="X179" i="5"/>
  <c r="W179" i="5"/>
  <c r="V179" i="5"/>
  <c r="X178" i="5"/>
  <c r="V178" i="5"/>
  <c r="X171" i="5"/>
  <c r="W171" i="5"/>
  <c r="V171" i="5"/>
  <c r="X170" i="5"/>
  <c r="W170" i="5"/>
  <c r="V170" i="5"/>
  <c r="X169" i="5"/>
  <c r="W169" i="5"/>
  <c r="V169" i="5"/>
  <c r="X168" i="5"/>
  <c r="W168" i="5"/>
  <c r="V168" i="5"/>
  <c r="X167" i="5"/>
  <c r="W167" i="5"/>
  <c r="V167" i="5"/>
  <c r="X166" i="5"/>
  <c r="W166" i="5"/>
  <c r="V166" i="5"/>
  <c r="X165" i="5"/>
  <c r="W165" i="5"/>
  <c r="V165" i="5"/>
  <c r="X164" i="5"/>
  <c r="W164" i="5"/>
  <c r="V164" i="5"/>
  <c r="X163" i="5"/>
  <c r="W163" i="5"/>
  <c r="V163" i="5"/>
  <c r="X162" i="5"/>
  <c r="W162" i="5"/>
  <c r="V162" i="5"/>
  <c r="X156" i="5"/>
  <c r="W156" i="5"/>
  <c r="V156" i="5"/>
  <c r="X155" i="5"/>
  <c r="W155" i="5"/>
  <c r="V155" i="5"/>
  <c r="X154" i="5"/>
  <c r="W154" i="5"/>
  <c r="V154" i="5"/>
  <c r="X153" i="5"/>
  <c r="W153" i="5"/>
  <c r="V153" i="5"/>
  <c r="X152" i="5"/>
  <c r="W152" i="5"/>
  <c r="V152" i="5"/>
  <c r="X151" i="5"/>
  <c r="W151" i="5"/>
  <c r="V151" i="5"/>
  <c r="X150" i="5"/>
  <c r="W150" i="5"/>
  <c r="V150" i="5"/>
  <c r="X149" i="5"/>
  <c r="W149" i="5"/>
  <c r="V149" i="5"/>
  <c r="X148" i="5"/>
  <c r="W148" i="5"/>
  <c r="V148" i="5"/>
  <c r="X147" i="5"/>
  <c r="W147" i="5"/>
  <c r="V147" i="5"/>
  <c r="X146" i="5"/>
  <c r="W146" i="5"/>
  <c r="V146" i="5"/>
  <c r="X145" i="5"/>
  <c r="W145" i="5"/>
  <c r="V145" i="5"/>
  <c r="X144" i="5"/>
  <c r="W144" i="5"/>
  <c r="V144" i="5"/>
  <c r="X143" i="5"/>
  <c r="W143" i="5"/>
  <c r="V143" i="5"/>
  <c r="X142" i="5"/>
  <c r="W142" i="5"/>
  <c r="V142" i="5"/>
  <c r="X141" i="5"/>
  <c r="W141" i="5"/>
  <c r="V141" i="5"/>
  <c r="X140" i="5"/>
  <c r="W140" i="5"/>
  <c r="V140" i="5"/>
  <c r="X139" i="5"/>
  <c r="W139" i="5"/>
  <c r="V139" i="5"/>
  <c r="X138" i="5"/>
  <c r="W138" i="5"/>
  <c r="V138" i="5"/>
  <c r="X137" i="5"/>
  <c r="W137" i="5"/>
  <c r="V137" i="5"/>
  <c r="X136" i="5"/>
  <c r="W136" i="5"/>
  <c r="V136" i="5"/>
  <c r="X135" i="5"/>
  <c r="W135" i="5"/>
  <c r="V135" i="5"/>
  <c r="X134" i="5"/>
  <c r="W134" i="5"/>
  <c r="V134" i="5"/>
  <c r="X133" i="5"/>
  <c r="W133" i="5"/>
  <c r="V133" i="5"/>
  <c r="X132" i="5"/>
  <c r="W132" i="5"/>
  <c r="V132" i="5"/>
  <c r="X131" i="5"/>
  <c r="W131" i="5"/>
  <c r="V131" i="5"/>
  <c r="X130" i="5"/>
  <c r="W130" i="5"/>
  <c r="V130" i="5"/>
  <c r="X129" i="5"/>
  <c r="W129" i="5"/>
  <c r="V129" i="5"/>
  <c r="X128" i="5"/>
  <c r="W128" i="5"/>
  <c r="V128" i="5"/>
  <c r="X127" i="5"/>
  <c r="W127" i="5"/>
  <c r="V127" i="5"/>
  <c r="X126" i="5"/>
  <c r="W126" i="5"/>
  <c r="V126" i="5"/>
  <c r="X125" i="5"/>
  <c r="W125" i="5"/>
  <c r="V125" i="5"/>
  <c r="X124" i="5"/>
  <c r="W124" i="5"/>
  <c r="V124" i="5"/>
  <c r="X123" i="5"/>
  <c r="W123" i="5"/>
  <c r="V123" i="5"/>
  <c r="X122" i="5"/>
  <c r="W122" i="5"/>
  <c r="V122" i="5"/>
  <c r="X121" i="5"/>
  <c r="W121" i="5"/>
  <c r="V121" i="5"/>
  <c r="X120" i="5"/>
  <c r="W120" i="5"/>
  <c r="V120" i="5"/>
  <c r="X119" i="5"/>
  <c r="W119" i="5"/>
  <c r="V119" i="5"/>
  <c r="X118" i="5"/>
  <c r="W118" i="5"/>
  <c r="V118" i="5"/>
  <c r="X117" i="5"/>
  <c r="W117" i="5"/>
  <c r="V117" i="5"/>
  <c r="X116" i="5"/>
  <c r="W116" i="5"/>
  <c r="V116" i="5"/>
  <c r="X115" i="5"/>
  <c r="W115" i="5"/>
  <c r="V115" i="5"/>
  <c r="X114" i="5"/>
  <c r="W114" i="5"/>
  <c r="V114" i="5"/>
  <c r="X113" i="5"/>
  <c r="W113" i="5"/>
  <c r="V113" i="5"/>
  <c r="X112" i="5"/>
  <c r="W112" i="5"/>
  <c r="V112" i="5"/>
  <c r="X111" i="5"/>
  <c r="W111" i="5"/>
  <c r="V111" i="5"/>
  <c r="X110" i="5"/>
  <c r="W110" i="5"/>
  <c r="V110" i="5"/>
  <c r="X109" i="5"/>
  <c r="W109" i="5"/>
  <c r="V109" i="5"/>
  <c r="X108" i="5"/>
  <c r="W108" i="5"/>
  <c r="V108" i="5"/>
  <c r="X107" i="5"/>
  <c r="W107" i="5"/>
  <c r="V107" i="5"/>
  <c r="X106" i="5"/>
  <c r="W106" i="5"/>
  <c r="V106" i="5"/>
  <c r="X105" i="5"/>
  <c r="W105" i="5"/>
  <c r="V105" i="5"/>
  <c r="X104" i="5"/>
  <c r="W104" i="5"/>
  <c r="V104" i="5"/>
  <c r="X103" i="5"/>
  <c r="W103" i="5"/>
  <c r="V103" i="5"/>
  <c r="X102" i="5"/>
  <c r="W102" i="5"/>
  <c r="V102" i="5"/>
  <c r="X101" i="5"/>
  <c r="W101" i="5"/>
  <c r="V101" i="5"/>
  <c r="X100" i="5"/>
  <c r="W100" i="5"/>
  <c r="V100" i="5"/>
  <c r="X99" i="5"/>
  <c r="W99" i="5"/>
  <c r="V99" i="5"/>
  <c r="X98" i="5"/>
  <c r="W98" i="5"/>
  <c r="V98" i="5"/>
  <c r="X97" i="5"/>
  <c r="W97" i="5"/>
  <c r="V97" i="5"/>
  <c r="X96" i="5"/>
  <c r="W96" i="5"/>
  <c r="V96" i="5"/>
  <c r="X95" i="5"/>
  <c r="W95" i="5"/>
  <c r="V95" i="5"/>
  <c r="X94" i="5"/>
  <c r="W94" i="5"/>
  <c r="V94" i="5"/>
  <c r="X93" i="5"/>
  <c r="W93" i="5"/>
  <c r="V93" i="5"/>
  <c r="X92" i="5"/>
  <c r="W92" i="5"/>
  <c r="V92" i="5"/>
  <c r="X91" i="5"/>
  <c r="W91" i="5"/>
  <c r="V91" i="5"/>
  <c r="X90" i="5"/>
  <c r="W90" i="5"/>
  <c r="V90" i="5"/>
  <c r="X89" i="5"/>
  <c r="W89" i="5"/>
  <c r="V89" i="5"/>
  <c r="X88" i="5"/>
  <c r="W88" i="5"/>
  <c r="V88" i="5"/>
  <c r="X87" i="5"/>
  <c r="W87" i="5"/>
  <c r="V87" i="5"/>
  <c r="X86" i="5"/>
  <c r="W86" i="5"/>
  <c r="V86" i="5"/>
  <c r="X85" i="5"/>
  <c r="W85" i="5"/>
  <c r="V85" i="5"/>
  <c r="X84" i="5"/>
  <c r="W84" i="5"/>
  <c r="V84" i="5"/>
  <c r="X83" i="5"/>
  <c r="W83" i="5"/>
  <c r="V83" i="5"/>
  <c r="X82" i="5"/>
  <c r="W82" i="5"/>
  <c r="V82" i="5"/>
  <c r="X81" i="5"/>
  <c r="W81" i="5"/>
  <c r="V81" i="5"/>
  <c r="X80" i="5"/>
  <c r="W80" i="5"/>
  <c r="V80" i="5"/>
  <c r="X79" i="5"/>
  <c r="W79" i="5"/>
  <c r="V79" i="5"/>
  <c r="X78" i="5"/>
  <c r="W78" i="5"/>
  <c r="V78" i="5"/>
  <c r="X77" i="5"/>
  <c r="W77" i="5"/>
  <c r="V77" i="5"/>
  <c r="X76" i="5"/>
  <c r="W76" i="5"/>
  <c r="V76" i="5"/>
  <c r="X75" i="5"/>
  <c r="W75" i="5"/>
  <c r="V75" i="5"/>
  <c r="X74" i="5"/>
  <c r="W74" i="5"/>
  <c r="V74" i="5"/>
  <c r="X73" i="5"/>
  <c r="W73" i="5"/>
  <c r="V73" i="5"/>
  <c r="X72" i="5"/>
  <c r="W72" i="5"/>
  <c r="V72" i="5"/>
  <c r="X71" i="5"/>
  <c r="W71" i="5"/>
  <c r="V71" i="5"/>
  <c r="X70" i="5"/>
  <c r="W70" i="5"/>
  <c r="V70" i="5"/>
  <c r="X69" i="5"/>
  <c r="W69" i="5"/>
  <c r="V69" i="5"/>
  <c r="X68" i="5"/>
  <c r="W68" i="5"/>
  <c r="V68" i="5"/>
  <c r="X67" i="5"/>
  <c r="W67" i="5"/>
  <c r="V67" i="5"/>
  <c r="X66" i="5"/>
  <c r="W66" i="5"/>
  <c r="V66" i="5"/>
  <c r="X65" i="5"/>
  <c r="W65" i="5"/>
  <c r="V65" i="5"/>
  <c r="X64" i="5"/>
  <c r="W64" i="5"/>
  <c r="V64" i="5"/>
  <c r="X63" i="5"/>
  <c r="W63" i="5"/>
  <c r="V63" i="5"/>
  <c r="X62" i="5"/>
  <c r="W62" i="5"/>
  <c r="V62" i="5"/>
  <c r="X61" i="5"/>
  <c r="W61" i="5"/>
  <c r="V61" i="5"/>
  <c r="X60" i="5"/>
  <c r="W60" i="5"/>
  <c r="V60" i="5"/>
  <c r="X59" i="5"/>
  <c r="W59" i="5"/>
  <c r="V59" i="5"/>
  <c r="X58" i="5"/>
  <c r="W58" i="5"/>
  <c r="V58" i="5"/>
  <c r="X57" i="5"/>
  <c r="W57" i="5"/>
  <c r="V57" i="5"/>
  <c r="X56" i="5"/>
  <c r="W56" i="5"/>
  <c r="V56" i="5"/>
  <c r="X55" i="5"/>
  <c r="W55" i="5"/>
  <c r="V55" i="5"/>
  <c r="X54" i="5"/>
  <c r="W54" i="5"/>
  <c r="V54" i="5"/>
  <c r="X53" i="5"/>
  <c r="W53" i="5"/>
  <c r="V53" i="5"/>
  <c r="X52" i="5"/>
  <c r="W52" i="5"/>
  <c r="V52" i="5"/>
  <c r="X51" i="5"/>
  <c r="W51" i="5"/>
  <c r="V51" i="5"/>
  <c r="X50" i="5"/>
  <c r="W50" i="5"/>
  <c r="V50" i="5"/>
  <c r="X49" i="5"/>
  <c r="W49" i="5"/>
  <c r="V49" i="5"/>
  <c r="X48" i="5"/>
  <c r="W48" i="5"/>
  <c r="V48" i="5"/>
  <c r="X47" i="5"/>
  <c r="W47" i="5"/>
  <c r="V47" i="5"/>
  <c r="X46" i="5"/>
  <c r="W46" i="5"/>
  <c r="V46" i="5"/>
  <c r="X45" i="5"/>
  <c r="W45" i="5"/>
  <c r="V45" i="5"/>
  <c r="X44" i="5"/>
  <c r="W44" i="5"/>
  <c r="V44" i="5"/>
  <c r="X43" i="5"/>
  <c r="W43" i="5"/>
  <c r="V43" i="5"/>
  <c r="X42" i="5"/>
  <c r="W42" i="5"/>
  <c r="V42" i="5"/>
  <c r="X41" i="5"/>
  <c r="W41" i="5"/>
  <c r="V41" i="5"/>
  <c r="X40" i="5"/>
  <c r="W40" i="5"/>
  <c r="V40" i="5"/>
  <c r="X39" i="5"/>
  <c r="W39" i="5"/>
  <c r="V39" i="5"/>
  <c r="X38" i="5"/>
  <c r="W38" i="5"/>
  <c r="V38" i="5"/>
  <c r="X37" i="5"/>
  <c r="W37" i="5"/>
  <c r="V37" i="5"/>
  <c r="X36" i="5"/>
  <c r="W36" i="5"/>
  <c r="V36" i="5"/>
  <c r="X35" i="5"/>
  <c r="W35" i="5"/>
  <c r="V35" i="5"/>
  <c r="X34" i="5"/>
  <c r="W34" i="5"/>
  <c r="V34" i="5"/>
  <c r="X33" i="5"/>
  <c r="W33" i="5"/>
  <c r="V33" i="5"/>
  <c r="X32" i="5"/>
  <c r="W32" i="5"/>
  <c r="V32" i="5"/>
  <c r="X31" i="5"/>
  <c r="W31" i="5"/>
  <c r="V31" i="5"/>
  <c r="X30" i="5"/>
  <c r="W30" i="5"/>
  <c r="V30" i="5"/>
  <c r="X29" i="5"/>
  <c r="W29" i="5"/>
  <c r="V29" i="5"/>
  <c r="X28" i="5"/>
  <c r="W28" i="5"/>
  <c r="V28" i="5"/>
  <c r="X27" i="5"/>
  <c r="W27" i="5"/>
  <c r="V27" i="5"/>
  <c r="X26" i="5"/>
  <c r="W26" i="5"/>
  <c r="V26" i="5"/>
  <c r="X25" i="5"/>
  <c r="W25" i="5"/>
  <c r="V25" i="5"/>
  <c r="X24" i="5"/>
  <c r="W24" i="5"/>
  <c r="V24" i="5"/>
  <c r="X23" i="5"/>
  <c r="W23" i="5"/>
  <c r="V23" i="5"/>
  <c r="X22" i="5"/>
  <c r="W22" i="5"/>
  <c r="V22" i="5"/>
  <c r="X21" i="5"/>
  <c r="W21" i="5"/>
  <c r="V21" i="5"/>
  <c r="X20" i="5"/>
  <c r="W20" i="5"/>
  <c r="V20" i="5"/>
  <c r="X19" i="5"/>
  <c r="W19" i="5"/>
  <c r="V19" i="5"/>
  <c r="X18" i="5"/>
  <c r="W18" i="5"/>
  <c r="V18" i="5"/>
  <c r="X17" i="5"/>
  <c r="W17" i="5"/>
  <c r="V17" i="5"/>
  <c r="X16" i="5"/>
  <c r="W16" i="5"/>
  <c r="V16" i="5"/>
  <c r="X15" i="5"/>
  <c r="W15" i="5"/>
  <c r="V15" i="5"/>
  <c r="X14" i="5"/>
  <c r="W14" i="5"/>
  <c r="V14" i="5"/>
  <c r="X13" i="5"/>
  <c r="W13" i="5"/>
  <c r="V13" i="5"/>
  <c r="X12" i="5"/>
  <c r="W12" i="5"/>
  <c r="V12" i="5"/>
  <c r="X11" i="5"/>
  <c r="W11" i="5"/>
  <c r="V11" i="5"/>
  <c r="X10" i="5"/>
  <c r="W10" i="5"/>
  <c r="V10" i="5"/>
  <c r="X9" i="5"/>
  <c r="W9" i="5"/>
  <c r="V9" i="5"/>
  <c r="X8" i="5"/>
  <c r="W8" i="5"/>
  <c r="V8" i="5"/>
  <c r="X7" i="5"/>
  <c r="W7" i="5"/>
  <c r="V7" i="5"/>
  <c r="X6" i="5"/>
  <c r="W6" i="5"/>
  <c r="V6" i="5"/>
  <c r="X5" i="5"/>
  <c r="W5" i="5"/>
  <c r="V5" i="5"/>
  <c r="X4" i="5"/>
  <c r="W4" i="5"/>
  <c r="V4" i="5"/>
  <c r="X3" i="5"/>
  <c r="W3" i="5"/>
  <c r="V3" i="5"/>
  <c r="V2" i="5"/>
  <c r="X2" i="5"/>
  <c r="W2" i="5"/>
  <c r="AI199" i="5"/>
  <c r="AI198" i="5"/>
  <c r="P197" i="5"/>
  <c r="O197" i="5"/>
  <c r="N197" i="5"/>
  <c r="M197" i="5"/>
  <c r="L197" i="5"/>
  <c r="K197" i="5"/>
  <c r="J197" i="5"/>
  <c r="I197" i="5"/>
  <c r="H197" i="5"/>
  <c r="G197" i="5"/>
  <c r="F197" i="5"/>
  <c r="E197" i="5"/>
  <c r="D197" i="5"/>
  <c r="AA195" i="5"/>
  <c r="AB195" i="5"/>
  <c r="AC195" i="5"/>
  <c r="AD195" i="5"/>
  <c r="AE195" i="5"/>
  <c r="AF195" i="5"/>
  <c r="AH195" i="5"/>
  <c r="AA194" i="5"/>
  <c r="AB194" i="5"/>
  <c r="AC194" i="5"/>
  <c r="AD194" i="5"/>
  <c r="AE194" i="5"/>
  <c r="AF194" i="5"/>
  <c r="AH194" i="5"/>
  <c r="AA193" i="5"/>
  <c r="AB193" i="5"/>
  <c r="AC193" i="5"/>
  <c r="AD193" i="5"/>
  <c r="AE193" i="5"/>
  <c r="AF193" i="5"/>
  <c r="AH193" i="5"/>
  <c r="AA192" i="5"/>
  <c r="AB192" i="5"/>
  <c r="AC192" i="5"/>
  <c r="AD192" i="5"/>
  <c r="AE192" i="5"/>
  <c r="AF192" i="5"/>
  <c r="AH192" i="5"/>
  <c r="AA191" i="5"/>
  <c r="AB191" i="5"/>
  <c r="AC191" i="5"/>
  <c r="AD191" i="5"/>
  <c r="AE191" i="5"/>
  <c r="AF191" i="5"/>
  <c r="AH191" i="5"/>
  <c r="AA182" i="5"/>
  <c r="AB182" i="5"/>
  <c r="AC182" i="5"/>
  <c r="AD182" i="5"/>
  <c r="AE182" i="5"/>
  <c r="AF182" i="5"/>
  <c r="AH182" i="5"/>
  <c r="AA181" i="5"/>
  <c r="AB181" i="5"/>
  <c r="AC181" i="5"/>
  <c r="AD181" i="5"/>
  <c r="AE181" i="5"/>
  <c r="AF181" i="5"/>
  <c r="AH181" i="5"/>
  <c r="AA180" i="5"/>
  <c r="AB180" i="5"/>
  <c r="AC180" i="5"/>
  <c r="AD180" i="5"/>
  <c r="AE180" i="5"/>
  <c r="AF180" i="5"/>
  <c r="AH180" i="5"/>
  <c r="AA179" i="5"/>
  <c r="AB179" i="5"/>
  <c r="AC179" i="5"/>
  <c r="AD179" i="5"/>
  <c r="AE179" i="5"/>
  <c r="AF179" i="5"/>
  <c r="AH179" i="5"/>
  <c r="AA178" i="5"/>
  <c r="AB178" i="5"/>
  <c r="AC178" i="5"/>
  <c r="AD178" i="5"/>
  <c r="AE178" i="5"/>
  <c r="AF178" i="5"/>
  <c r="AH178" i="5"/>
  <c r="AA171" i="5"/>
  <c r="AB171" i="5"/>
  <c r="AC171" i="5"/>
  <c r="AD171" i="5"/>
  <c r="AE171" i="5"/>
  <c r="AF171" i="5"/>
  <c r="AH171" i="5"/>
  <c r="AA170" i="5"/>
  <c r="AB170" i="5"/>
  <c r="AC170" i="5"/>
  <c r="AD170" i="5"/>
  <c r="AE170" i="5"/>
  <c r="AF170" i="5"/>
  <c r="AH170" i="5"/>
  <c r="AA169" i="5"/>
  <c r="AB169" i="5"/>
  <c r="AC169" i="5"/>
  <c r="AD169" i="5"/>
  <c r="AE169" i="5"/>
  <c r="AF169" i="5"/>
  <c r="AH169" i="5"/>
  <c r="AA168" i="5"/>
  <c r="AB168" i="5"/>
  <c r="AC168" i="5"/>
  <c r="AD168" i="5"/>
  <c r="AE168" i="5"/>
  <c r="AF168" i="5"/>
  <c r="AH168" i="5"/>
  <c r="AA167" i="5"/>
  <c r="AB167" i="5"/>
  <c r="AC167" i="5"/>
  <c r="AD167" i="5"/>
  <c r="AE167" i="5"/>
  <c r="AF167" i="5"/>
  <c r="AH167" i="5"/>
  <c r="AA166" i="5"/>
  <c r="AB166" i="5"/>
  <c r="AC166" i="5"/>
  <c r="AD166" i="5"/>
  <c r="AE166" i="5"/>
  <c r="AF166" i="5"/>
  <c r="AH166" i="5"/>
  <c r="AA165" i="5"/>
  <c r="AB165" i="5"/>
  <c r="AC165" i="5"/>
  <c r="AD165" i="5"/>
  <c r="AE165" i="5"/>
  <c r="AF165" i="5"/>
  <c r="AH165" i="5"/>
  <c r="AA164" i="5"/>
  <c r="AB164" i="5"/>
  <c r="AC164" i="5"/>
  <c r="AD164" i="5"/>
  <c r="AE164" i="5"/>
  <c r="AF164" i="5"/>
  <c r="AH164" i="5"/>
  <c r="AA163" i="5"/>
  <c r="AB163" i="5"/>
  <c r="AC163" i="5"/>
  <c r="AD163" i="5"/>
  <c r="AE163" i="5"/>
  <c r="AF163" i="5"/>
  <c r="AH163" i="5"/>
  <c r="AA162" i="5"/>
  <c r="AB162" i="5"/>
  <c r="AC162" i="5"/>
  <c r="AD162" i="5"/>
  <c r="AE162" i="5"/>
  <c r="AF162" i="5"/>
  <c r="AH162" i="5"/>
  <c r="AA161" i="5"/>
  <c r="AB161" i="5"/>
  <c r="AC161" i="5"/>
  <c r="AD161" i="5"/>
  <c r="AE161" i="5"/>
  <c r="AF161" i="5"/>
  <c r="AH161" i="5"/>
  <c r="AA160" i="5"/>
  <c r="AB160" i="5"/>
  <c r="AC160" i="5"/>
  <c r="AD160" i="5"/>
  <c r="AE160" i="5"/>
  <c r="AF160" i="5"/>
  <c r="AH160" i="5"/>
  <c r="AA159" i="5"/>
  <c r="AB159" i="5"/>
  <c r="AC159" i="5"/>
  <c r="AD159" i="5"/>
  <c r="AE159" i="5"/>
  <c r="AF159" i="5"/>
  <c r="AH159" i="5"/>
  <c r="AA158" i="5"/>
  <c r="AB158" i="5"/>
  <c r="AC158" i="5"/>
  <c r="AD158" i="5"/>
  <c r="AE158" i="5"/>
  <c r="AF158" i="5"/>
  <c r="AH158" i="5"/>
  <c r="AA157" i="5"/>
  <c r="AB157" i="5"/>
  <c r="AC157" i="5"/>
  <c r="AD157" i="5"/>
  <c r="AE157" i="5"/>
  <c r="AF157" i="5"/>
  <c r="AH157" i="5"/>
  <c r="AA156" i="5"/>
  <c r="AB156" i="5"/>
  <c r="AC156" i="5"/>
  <c r="AD156" i="5"/>
  <c r="AE156" i="5"/>
  <c r="AF156" i="5"/>
  <c r="AH156" i="5"/>
  <c r="AA155" i="5"/>
  <c r="AB155" i="5"/>
  <c r="AC155" i="5"/>
  <c r="AD155" i="5"/>
  <c r="AE155" i="5"/>
  <c r="AF155" i="5"/>
  <c r="AH155" i="5"/>
  <c r="AA154" i="5"/>
  <c r="AB154" i="5"/>
  <c r="AC154" i="5"/>
  <c r="AD154" i="5"/>
  <c r="AE154" i="5"/>
  <c r="AF154" i="5"/>
  <c r="AH154" i="5"/>
  <c r="AA153" i="5"/>
  <c r="AB153" i="5"/>
  <c r="AC153" i="5"/>
  <c r="AD153" i="5"/>
  <c r="AE153" i="5"/>
  <c r="AF153" i="5"/>
  <c r="AH153" i="5"/>
  <c r="AA152" i="5"/>
  <c r="AB152" i="5"/>
  <c r="AC152" i="5"/>
  <c r="AD152" i="5"/>
  <c r="AE152" i="5"/>
  <c r="AF152" i="5"/>
  <c r="AH152" i="5"/>
  <c r="AA151" i="5"/>
  <c r="AB151" i="5"/>
  <c r="AC151" i="5"/>
  <c r="AD151" i="5"/>
  <c r="AE151" i="5"/>
  <c r="AF151" i="5"/>
  <c r="AH151" i="5"/>
  <c r="AA150" i="5"/>
  <c r="AB150" i="5"/>
  <c r="AC150" i="5"/>
  <c r="AD150" i="5"/>
  <c r="AE150" i="5"/>
  <c r="AF150" i="5"/>
  <c r="AH150" i="5"/>
  <c r="AA149" i="5"/>
  <c r="AB149" i="5"/>
  <c r="AC149" i="5"/>
  <c r="AD149" i="5"/>
  <c r="AE149" i="5"/>
  <c r="AF149" i="5"/>
  <c r="AH149" i="5"/>
  <c r="AA148" i="5"/>
  <c r="AB148" i="5"/>
  <c r="AC148" i="5"/>
  <c r="AD148" i="5"/>
  <c r="AE148" i="5"/>
  <c r="AF148" i="5"/>
  <c r="AH148" i="5"/>
  <c r="AA147" i="5"/>
  <c r="AB147" i="5"/>
  <c r="AC147" i="5"/>
  <c r="AD147" i="5"/>
  <c r="AE147" i="5"/>
  <c r="AF147" i="5"/>
  <c r="AH147" i="5"/>
  <c r="AA146" i="5"/>
  <c r="AB146" i="5"/>
  <c r="AC146" i="5"/>
  <c r="AD146" i="5"/>
  <c r="AE146" i="5"/>
  <c r="AF146" i="5"/>
  <c r="AH146" i="5"/>
  <c r="AA145" i="5"/>
  <c r="AB145" i="5"/>
  <c r="AC145" i="5"/>
  <c r="AD145" i="5"/>
  <c r="AE145" i="5"/>
  <c r="AF145" i="5"/>
  <c r="AH145" i="5"/>
  <c r="AA144" i="5"/>
  <c r="AB144" i="5"/>
  <c r="AC144" i="5"/>
  <c r="AD144" i="5"/>
  <c r="AE144" i="5"/>
  <c r="AF144" i="5"/>
  <c r="AH144" i="5"/>
  <c r="AA143" i="5"/>
  <c r="AB143" i="5"/>
  <c r="AC143" i="5"/>
  <c r="AD143" i="5"/>
  <c r="AE143" i="5"/>
  <c r="AF143" i="5"/>
  <c r="AH143" i="5"/>
  <c r="AA142" i="5"/>
  <c r="AB142" i="5"/>
  <c r="AC142" i="5"/>
  <c r="AD142" i="5"/>
  <c r="AE142" i="5"/>
  <c r="AF142" i="5"/>
  <c r="AH142" i="5"/>
  <c r="AA141" i="5"/>
  <c r="AB141" i="5"/>
  <c r="AC141" i="5"/>
  <c r="AD141" i="5"/>
  <c r="AE141" i="5"/>
  <c r="AF141" i="5"/>
  <c r="AH141" i="5"/>
  <c r="AA140" i="5"/>
  <c r="AB140" i="5"/>
  <c r="AC140" i="5"/>
  <c r="AD140" i="5"/>
  <c r="AE140" i="5"/>
  <c r="AF140" i="5"/>
  <c r="AH140" i="5"/>
  <c r="AA139" i="5"/>
  <c r="AB139" i="5"/>
  <c r="AC139" i="5"/>
  <c r="AD139" i="5"/>
  <c r="AE139" i="5"/>
  <c r="AF139" i="5"/>
  <c r="AH139" i="5"/>
  <c r="AA138" i="5"/>
  <c r="AB138" i="5"/>
  <c r="AC138" i="5"/>
  <c r="AD138" i="5"/>
  <c r="AE138" i="5"/>
  <c r="AF138" i="5"/>
  <c r="AH138" i="5"/>
  <c r="AA137" i="5"/>
  <c r="AB137" i="5"/>
  <c r="AC137" i="5"/>
  <c r="AD137" i="5"/>
  <c r="AE137" i="5"/>
  <c r="AF137" i="5"/>
  <c r="AH137" i="5"/>
  <c r="AA136" i="5"/>
  <c r="AB136" i="5"/>
  <c r="AC136" i="5"/>
  <c r="AD136" i="5"/>
  <c r="AE136" i="5"/>
  <c r="AF136" i="5"/>
  <c r="AH136" i="5"/>
  <c r="AA135" i="5"/>
  <c r="AB135" i="5"/>
  <c r="AC135" i="5"/>
  <c r="AD135" i="5"/>
  <c r="AE135" i="5"/>
  <c r="AF135" i="5"/>
  <c r="AH135" i="5"/>
  <c r="AA134" i="5"/>
  <c r="AB134" i="5"/>
  <c r="AC134" i="5"/>
  <c r="AD134" i="5"/>
  <c r="AE134" i="5"/>
  <c r="AF134" i="5"/>
  <c r="AH134" i="5"/>
  <c r="AA133" i="5"/>
  <c r="AB133" i="5"/>
  <c r="AC133" i="5"/>
  <c r="AD133" i="5"/>
  <c r="AE133" i="5"/>
  <c r="AF133" i="5"/>
  <c r="AH133" i="5"/>
  <c r="AA132" i="5"/>
  <c r="AB132" i="5"/>
  <c r="AC132" i="5"/>
  <c r="AD132" i="5"/>
  <c r="AE132" i="5"/>
  <c r="AF132" i="5"/>
  <c r="AH132" i="5"/>
  <c r="AA131" i="5"/>
  <c r="AB131" i="5"/>
  <c r="AC131" i="5"/>
  <c r="AD131" i="5"/>
  <c r="AE131" i="5"/>
  <c r="AF131" i="5"/>
  <c r="AH131" i="5"/>
  <c r="AA130" i="5"/>
  <c r="AB130" i="5"/>
  <c r="AC130" i="5"/>
  <c r="AD130" i="5"/>
  <c r="AE130" i="5"/>
  <c r="AF130" i="5"/>
  <c r="AH130" i="5"/>
  <c r="AA129" i="5"/>
  <c r="AB129" i="5"/>
  <c r="AC129" i="5"/>
  <c r="AD129" i="5"/>
  <c r="AE129" i="5"/>
  <c r="AF129" i="5"/>
  <c r="AH129" i="5"/>
  <c r="AA128" i="5"/>
  <c r="AB128" i="5"/>
  <c r="AC128" i="5"/>
  <c r="AD128" i="5"/>
  <c r="AE128" i="5"/>
  <c r="AF128" i="5"/>
  <c r="AH128" i="5"/>
  <c r="AA127" i="5"/>
  <c r="AB127" i="5"/>
  <c r="AC127" i="5"/>
  <c r="AD127" i="5"/>
  <c r="AE127" i="5"/>
  <c r="AF127" i="5"/>
  <c r="AH127" i="5"/>
  <c r="AA126" i="5"/>
  <c r="AB126" i="5"/>
  <c r="AC126" i="5"/>
  <c r="AD126" i="5"/>
  <c r="AE126" i="5"/>
  <c r="AF126" i="5"/>
  <c r="AH126" i="5"/>
  <c r="AA125" i="5"/>
  <c r="AB125" i="5"/>
  <c r="AC125" i="5"/>
  <c r="AD125" i="5"/>
  <c r="AE125" i="5"/>
  <c r="AF125" i="5"/>
  <c r="AH125" i="5"/>
  <c r="AA124" i="5"/>
  <c r="AB124" i="5"/>
  <c r="AC124" i="5"/>
  <c r="AD124" i="5"/>
  <c r="AE124" i="5"/>
  <c r="AF124" i="5"/>
  <c r="AH124" i="5"/>
  <c r="AA123" i="5"/>
  <c r="AB123" i="5"/>
  <c r="AC123" i="5"/>
  <c r="AD123" i="5"/>
  <c r="AE123" i="5"/>
  <c r="AF123" i="5"/>
  <c r="AH123" i="5"/>
  <c r="AA122" i="5"/>
  <c r="AB122" i="5"/>
  <c r="AC122" i="5"/>
  <c r="AD122" i="5"/>
  <c r="AE122" i="5"/>
  <c r="AF122" i="5"/>
  <c r="AH122" i="5"/>
  <c r="AA121" i="5"/>
  <c r="AB121" i="5"/>
  <c r="AC121" i="5"/>
  <c r="AD121" i="5"/>
  <c r="AE121" i="5"/>
  <c r="AF121" i="5"/>
  <c r="AH121" i="5"/>
  <c r="AA120" i="5"/>
  <c r="AB120" i="5"/>
  <c r="AC120" i="5"/>
  <c r="AD120" i="5"/>
  <c r="AE120" i="5"/>
  <c r="AF120" i="5"/>
  <c r="AH120" i="5"/>
  <c r="AA119" i="5"/>
  <c r="AB119" i="5"/>
  <c r="AC119" i="5"/>
  <c r="AD119" i="5"/>
  <c r="AE119" i="5"/>
  <c r="AF119" i="5"/>
  <c r="AH119" i="5"/>
  <c r="AA118" i="5"/>
  <c r="AB118" i="5"/>
  <c r="AC118" i="5"/>
  <c r="AD118" i="5"/>
  <c r="AE118" i="5"/>
  <c r="AF118" i="5"/>
  <c r="AH118" i="5"/>
  <c r="AA117" i="5"/>
  <c r="AB117" i="5"/>
  <c r="AC117" i="5"/>
  <c r="AD117" i="5"/>
  <c r="AE117" i="5"/>
  <c r="AF117" i="5"/>
  <c r="AH117" i="5"/>
  <c r="AA116" i="5"/>
  <c r="AB116" i="5"/>
  <c r="AC116" i="5"/>
  <c r="AD116" i="5"/>
  <c r="AE116" i="5"/>
  <c r="AF116" i="5"/>
  <c r="AH116" i="5"/>
  <c r="AA115" i="5"/>
  <c r="AB115" i="5"/>
  <c r="AC115" i="5"/>
  <c r="AD115" i="5"/>
  <c r="AE115" i="5"/>
  <c r="AF115" i="5"/>
  <c r="AH115" i="5"/>
  <c r="AA114" i="5"/>
  <c r="AB114" i="5"/>
  <c r="AC114" i="5"/>
  <c r="AD114" i="5"/>
  <c r="AE114" i="5"/>
  <c r="AF114" i="5"/>
  <c r="AH114" i="5"/>
  <c r="AA113" i="5"/>
  <c r="AB113" i="5"/>
  <c r="AC113" i="5"/>
  <c r="AD113" i="5"/>
  <c r="AE113" i="5"/>
  <c r="AF113" i="5"/>
  <c r="AH113" i="5"/>
  <c r="AA112" i="5"/>
  <c r="AB112" i="5"/>
  <c r="AC112" i="5"/>
  <c r="AD112" i="5"/>
  <c r="AE112" i="5"/>
  <c r="AF112" i="5"/>
  <c r="AH112" i="5"/>
  <c r="AA111" i="5"/>
  <c r="AB111" i="5"/>
  <c r="AC111" i="5"/>
  <c r="AD111" i="5"/>
  <c r="AE111" i="5"/>
  <c r="AF111" i="5"/>
  <c r="AH111" i="5"/>
  <c r="AA110" i="5"/>
  <c r="AB110" i="5"/>
  <c r="AC110" i="5"/>
  <c r="AD110" i="5"/>
  <c r="AE110" i="5"/>
  <c r="AF110" i="5"/>
  <c r="AH110" i="5"/>
  <c r="AA109" i="5"/>
  <c r="AB109" i="5"/>
  <c r="AC109" i="5"/>
  <c r="AD109" i="5"/>
  <c r="AE109" i="5"/>
  <c r="AF109" i="5"/>
  <c r="AH109" i="5"/>
  <c r="AA108" i="5"/>
  <c r="AB108" i="5"/>
  <c r="AC108" i="5"/>
  <c r="AD108" i="5"/>
  <c r="AE108" i="5"/>
  <c r="AF108" i="5"/>
  <c r="AH108" i="5"/>
  <c r="AA107" i="5"/>
  <c r="AB107" i="5"/>
  <c r="AC107" i="5"/>
  <c r="AD107" i="5"/>
  <c r="AE107" i="5"/>
  <c r="AF107" i="5"/>
  <c r="AH107" i="5"/>
  <c r="AA106" i="5"/>
  <c r="AB106" i="5"/>
  <c r="AC106" i="5"/>
  <c r="AD106" i="5"/>
  <c r="AE106" i="5"/>
  <c r="AF106" i="5"/>
  <c r="AH106" i="5"/>
  <c r="AA105" i="5"/>
  <c r="AB105" i="5"/>
  <c r="AC105" i="5"/>
  <c r="AD105" i="5"/>
  <c r="AE105" i="5"/>
  <c r="AF105" i="5"/>
  <c r="AH105" i="5"/>
  <c r="AA104" i="5"/>
  <c r="AB104" i="5"/>
  <c r="AC104" i="5"/>
  <c r="AD104" i="5"/>
  <c r="AE104" i="5"/>
  <c r="AF104" i="5"/>
  <c r="AH104" i="5"/>
  <c r="AA103" i="5"/>
  <c r="AB103" i="5"/>
  <c r="AC103" i="5"/>
  <c r="AD103" i="5"/>
  <c r="AE103" i="5"/>
  <c r="AF103" i="5"/>
  <c r="AH103" i="5"/>
  <c r="AA102" i="5"/>
  <c r="AB102" i="5"/>
  <c r="AC102" i="5"/>
  <c r="AD102" i="5"/>
  <c r="AE102" i="5"/>
  <c r="AF102" i="5"/>
  <c r="AH102" i="5"/>
  <c r="AA101" i="5"/>
  <c r="AB101" i="5"/>
  <c r="AC101" i="5"/>
  <c r="AD101" i="5"/>
  <c r="AE101" i="5"/>
  <c r="AF101" i="5"/>
  <c r="AH101" i="5"/>
  <c r="AA100" i="5"/>
  <c r="AB100" i="5"/>
  <c r="AC100" i="5"/>
  <c r="AD100" i="5"/>
  <c r="AE100" i="5"/>
  <c r="AF100" i="5"/>
  <c r="AH100" i="5"/>
  <c r="AA99" i="5"/>
  <c r="AB99" i="5"/>
  <c r="AC99" i="5"/>
  <c r="AD99" i="5"/>
  <c r="AE99" i="5"/>
  <c r="AF99" i="5"/>
  <c r="AH99" i="5"/>
  <c r="AA98" i="5"/>
  <c r="AB98" i="5"/>
  <c r="AC98" i="5"/>
  <c r="AD98" i="5"/>
  <c r="AE98" i="5"/>
  <c r="AF98" i="5"/>
  <c r="AH98" i="5"/>
  <c r="AA97" i="5"/>
  <c r="AB97" i="5"/>
  <c r="AC97" i="5"/>
  <c r="AD97" i="5"/>
  <c r="AE97" i="5"/>
  <c r="AF97" i="5"/>
  <c r="AH97" i="5"/>
  <c r="AA96" i="5"/>
  <c r="AB96" i="5"/>
  <c r="AC96" i="5"/>
  <c r="AD96" i="5"/>
  <c r="AE96" i="5"/>
  <c r="AF96" i="5"/>
  <c r="AH96" i="5"/>
  <c r="AA95" i="5"/>
  <c r="AB95" i="5"/>
  <c r="AC95" i="5"/>
  <c r="AD95" i="5"/>
  <c r="AE95" i="5"/>
  <c r="AF95" i="5"/>
  <c r="AH95" i="5"/>
  <c r="AA94" i="5"/>
  <c r="AB94" i="5"/>
  <c r="AC94" i="5"/>
  <c r="AD94" i="5"/>
  <c r="AE94" i="5"/>
  <c r="AF94" i="5"/>
  <c r="AH94" i="5"/>
  <c r="AA93" i="5"/>
  <c r="AB93" i="5"/>
  <c r="AC93" i="5"/>
  <c r="AD93" i="5"/>
  <c r="AE93" i="5"/>
  <c r="AF93" i="5"/>
  <c r="AH93" i="5"/>
  <c r="AA92" i="5"/>
  <c r="AB92" i="5"/>
  <c r="AC92" i="5"/>
  <c r="AD92" i="5"/>
  <c r="AE92" i="5"/>
  <c r="AF92" i="5"/>
  <c r="AH92" i="5"/>
  <c r="AA91" i="5"/>
  <c r="AB91" i="5"/>
  <c r="AC91" i="5"/>
  <c r="AD91" i="5"/>
  <c r="AE91" i="5"/>
  <c r="AF91" i="5"/>
  <c r="AH91" i="5"/>
  <c r="AA90" i="5"/>
  <c r="AB90" i="5"/>
  <c r="AC90" i="5"/>
  <c r="AD90" i="5"/>
  <c r="AE90" i="5"/>
  <c r="AF90" i="5"/>
  <c r="AH90" i="5"/>
  <c r="AA89" i="5"/>
  <c r="AB89" i="5"/>
  <c r="AC89" i="5"/>
  <c r="AD89" i="5"/>
  <c r="AE89" i="5"/>
  <c r="AF89" i="5"/>
  <c r="AH89" i="5"/>
  <c r="AA88" i="5"/>
  <c r="AB88" i="5"/>
  <c r="AC88" i="5"/>
  <c r="AD88" i="5"/>
  <c r="AE88" i="5"/>
  <c r="AF88" i="5"/>
  <c r="AH88" i="5"/>
  <c r="AA87" i="5"/>
  <c r="AB87" i="5"/>
  <c r="AC87" i="5"/>
  <c r="AD87" i="5"/>
  <c r="AE87" i="5"/>
  <c r="AF87" i="5"/>
  <c r="AH87" i="5"/>
  <c r="AA86" i="5"/>
  <c r="AB86" i="5"/>
  <c r="AC86" i="5"/>
  <c r="AD86" i="5"/>
  <c r="AE86" i="5"/>
  <c r="AF86" i="5"/>
  <c r="AH86" i="5"/>
  <c r="AA85" i="5"/>
  <c r="AB85" i="5"/>
  <c r="AC85" i="5"/>
  <c r="AD85" i="5"/>
  <c r="AE85" i="5"/>
  <c r="AF85" i="5"/>
  <c r="AH85" i="5"/>
  <c r="AA84" i="5"/>
  <c r="AB84" i="5"/>
  <c r="AC84" i="5"/>
  <c r="AD84" i="5"/>
  <c r="AE84" i="5"/>
  <c r="AF84" i="5"/>
  <c r="AH84" i="5"/>
  <c r="AA83" i="5"/>
  <c r="AB83" i="5"/>
  <c r="AC83" i="5"/>
  <c r="AD83" i="5"/>
  <c r="AE83" i="5"/>
  <c r="AF83" i="5"/>
  <c r="AH83" i="5"/>
  <c r="AA82" i="5"/>
  <c r="AB82" i="5"/>
  <c r="AC82" i="5"/>
  <c r="AD82" i="5"/>
  <c r="AE82" i="5"/>
  <c r="AF82" i="5"/>
  <c r="AH82" i="5"/>
  <c r="AA81" i="5"/>
  <c r="AB81" i="5"/>
  <c r="AC81" i="5"/>
  <c r="AD81" i="5"/>
  <c r="AE81" i="5"/>
  <c r="AF81" i="5"/>
  <c r="AH81" i="5"/>
  <c r="AA80" i="5"/>
  <c r="AB80" i="5"/>
  <c r="AC80" i="5"/>
  <c r="AD80" i="5"/>
  <c r="AE80" i="5"/>
  <c r="AF80" i="5"/>
  <c r="AH80" i="5"/>
  <c r="AA79" i="5"/>
  <c r="AB79" i="5"/>
  <c r="AC79" i="5"/>
  <c r="AD79" i="5"/>
  <c r="AE79" i="5"/>
  <c r="AF79" i="5"/>
  <c r="AH79" i="5"/>
  <c r="AA78" i="5"/>
  <c r="AB78" i="5"/>
  <c r="AC78" i="5"/>
  <c r="AD78" i="5"/>
  <c r="AE78" i="5"/>
  <c r="AF78" i="5"/>
  <c r="AH78" i="5"/>
  <c r="AA77" i="5"/>
  <c r="AB77" i="5"/>
  <c r="AC77" i="5"/>
  <c r="AD77" i="5"/>
  <c r="AE77" i="5"/>
  <c r="AF77" i="5"/>
  <c r="AH77" i="5"/>
  <c r="AA76" i="5"/>
  <c r="AB76" i="5"/>
  <c r="AC76" i="5"/>
  <c r="AD76" i="5"/>
  <c r="AE76" i="5"/>
  <c r="AF76" i="5"/>
  <c r="AH76" i="5"/>
  <c r="AA75" i="5"/>
  <c r="AB75" i="5"/>
  <c r="AC75" i="5"/>
  <c r="AD75" i="5"/>
  <c r="AE75" i="5"/>
  <c r="AF75" i="5"/>
  <c r="AH75" i="5"/>
  <c r="AA74" i="5"/>
  <c r="AB74" i="5"/>
  <c r="AC74" i="5"/>
  <c r="AD74" i="5"/>
  <c r="AE74" i="5"/>
  <c r="AF74" i="5"/>
  <c r="AH74" i="5"/>
  <c r="AA73" i="5"/>
  <c r="AB73" i="5"/>
  <c r="AC73" i="5"/>
  <c r="AD73" i="5"/>
  <c r="AE73" i="5"/>
  <c r="AF73" i="5"/>
  <c r="AH73" i="5"/>
  <c r="AA72" i="5"/>
  <c r="AB72" i="5"/>
  <c r="AC72" i="5"/>
  <c r="AD72" i="5"/>
  <c r="AE72" i="5"/>
  <c r="AF72" i="5"/>
  <c r="AH72" i="5"/>
  <c r="AA71" i="5"/>
  <c r="AB71" i="5"/>
  <c r="AC71" i="5"/>
  <c r="AD71" i="5"/>
  <c r="AE71" i="5"/>
  <c r="AF71" i="5"/>
  <c r="AH71" i="5"/>
  <c r="AA70" i="5"/>
  <c r="AB70" i="5"/>
  <c r="AC70" i="5"/>
  <c r="AD70" i="5"/>
  <c r="AE70" i="5"/>
  <c r="AF70" i="5"/>
  <c r="AH70" i="5"/>
  <c r="AA69" i="5"/>
  <c r="AB69" i="5"/>
  <c r="AC69" i="5"/>
  <c r="AD69" i="5"/>
  <c r="AE69" i="5"/>
  <c r="AF69" i="5"/>
  <c r="AH69" i="5"/>
  <c r="AA68" i="5"/>
  <c r="AB68" i="5"/>
  <c r="AC68" i="5"/>
  <c r="AD68" i="5"/>
  <c r="AE68" i="5"/>
  <c r="AF68" i="5"/>
  <c r="AH68" i="5"/>
  <c r="AA67" i="5"/>
  <c r="AB67" i="5"/>
  <c r="AC67" i="5"/>
  <c r="AD67" i="5"/>
  <c r="AE67" i="5"/>
  <c r="AF67" i="5"/>
  <c r="AH67" i="5"/>
  <c r="AA66" i="5"/>
  <c r="AB66" i="5"/>
  <c r="AC66" i="5"/>
  <c r="AD66" i="5"/>
  <c r="AE66" i="5"/>
  <c r="AF66" i="5"/>
  <c r="AH66" i="5"/>
  <c r="AA65" i="5"/>
  <c r="AB65" i="5"/>
  <c r="AC65" i="5"/>
  <c r="AD65" i="5"/>
  <c r="AE65" i="5"/>
  <c r="AF65" i="5"/>
  <c r="AH65" i="5"/>
  <c r="AA64" i="5"/>
  <c r="AB64" i="5"/>
  <c r="AC64" i="5"/>
  <c r="AD64" i="5"/>
  <c r="AE64" i="5"/>
  <c r="AF64" i="5"/>
  <c r="AH64" i="5"/>
  <c r="AA63" i="5"/>
  <c r="AB63" i="5"/>
  <c r="AC63" i="5"/>
  <c r="AD63" i="5"/>
  <c r="AE63" i="5"/>
  <c r="AF63" i="5"/>
  <c r="AH63" i="5"/>
  <c r="AA62" i="5"/>
  <c r="AB62" i="5"/>
  <c r="AC62" i="5"/>
  <c r="AD62" i="5"/>
  <c r="AE62" i="5"/>
  <c r="AF62" i="5"/>
  <c r="AH62" i="5"/>
  <c r="AA61" i="5"/>
  <c r="AB61" i="5"/>
  <c r="AC61" i="5"/>
  <c r="AD61" i="5"/>
  <c r="AE61" i="5"/>
  <c r="AF61" i="5"/>
  <c r="AH61" i="5"/>
  <c r="AA60" i="5"/>
  <c r="AB60" i="5"/>
  <c r="AC60" i="5"/>
  <c r="AD60" i="5"/>
  <c r="AE60" i="5"/>
  <c r="AF60" i="5"/>
  <c r="AH60" i="5"/>
  <c r="AA59" i="5"/>
  <c r="AB59" i="5"/>
  <c r="AC59" i="5"/>
  <c r="AD59" i="5"/>
  <c r="AE59" i="5"/>
  <c r="AF59" i="5"/>
  <c r="AH59" i="5"/>
  <c r="AA58" i="5"/>
  <c r="AB58" i="5"/>
  <c r="AC58" i="5"/>
  <c r="AD58" i="5"/>
  <c r="AE58" i="5"/>
  <c r="AF58" i="5"/>
  <c r="AH58" i="5"/>
  <c r="AA57" i="5"/>
  <c r="AB57" i="5"/>
  <c r="AC57" i="5"/>
  <c r="AD57" i="5"/>
  <c r="AE57" i="5"/>
  <c r="AF57" i="5"/>
  <c r="AH57" i="5"/>
  <c r="AA56" i="5"/>
  <c r="AB56" i="5"/>
  <c r="AC56" i="5"/>
  <c r="AD56" i="5"/>
  <c r="AE56" i="5"/>
  <c r="AF56" i="5"/>
  <c r="AH56" i="5"/>
  <c r="AA55" i="5"/>
  <c r="AB55" i="5"/>
  <c r="AC55" i="5"/>
  <c r="AD55" i="5"/>
  <c r="AE55" i="5"/>
  <c r="AF55" i="5"/>
  <c r="AH55" i="5"/>
  <c r="AA54" i="5"/>
  <c r="AB54" i="5"/>
  <c r="AC54" i="5"/>
  <c r="AD54" i="5"/>
  <c r="AE54" i="5"/>
  <c r="AF54" i="5"/>
  <c r="AH54" i="5"/>
  <c r="AA53" i="5"/>
  <c r="AB53" i="5"/>
  <c r="AC53" i="5"/>
  <c r="AD53" i="5"/>
  <c r="AE53" i="5"/>
  <c r="AF53" i="5"/>
  <c r="AH53" i="5"/>
  <c r="AA52" i="5"/>
  <c r="AB52" i="5"/>
  <c r="AC52" i="5"/>
  <c r="AD52" i="5"/>
  <c r="AE52" i="5"/>
  <c r="AF52" i="5"/>
  <c r="AH52" i="5"/>
  <c r="AA51" i="5"/>
  <c r="AB51" i="5"/>
  <c r="AC51" i="5"/>
  <c r="AD51" i="5"/>
  <c r="AE51" i="5"/>
  <c r="AF51" i="5"/>
  <c r="AH51" i="5"/>
  <c r="AA50" i="5"/>
  <c r="AB50" i="5"/>
  <c r="AC50" i="5"/>
  <c r="AD50" i="5"/>
  <c r="AE50" i="5"/>
  <c r="AF50" i="5"/>
  <c r="AH50" i="5"/>
  <c r="AA49" i="5"/>
  <c r="AB49" i="5"/>
  <c r="AC49" i="5"/>
  <c r="AD49" i="5"/>
  <c r="AE49" i="5"/>
  <c r="AF49" i="5"/>
  <c r="AH49" i="5"/>
  <c r="AA48" i="5"/>
  <c r="AB48" i="5"/>
  <c r="AC48" i="5"/>
  <c r="AD48" i="5"/>
  <c r="AE48" i="5"/>
  <c r="AF48" i="5"/>
  <c r="AH48" i="5"/>
  <c r="AA47" i="5"/>
  <c r="AB47" i="5"/>
  <c r="AC47" i="5"/>
  <c r="AD47" i="5"/>
  <c r="AE47" i="5"/>
  <c r="AF47" i="5"/>
  <c r="AH47" i="5"/>
  <c r="AA46" i="5"/>
  <c r="AB46" i="5"/>
  <c r="AC46" i="5"/>
  <c r="AD46" i="5"/>
  <c r="AE46" i="5"/>
  <c r="AF46" i="5"/>
  <c r="AH46" i="5"/>
  <c r="AA45" i="5"/>
  <c r="AB45" i="5"/>
  <c r="AC45" i="5"/>
  <c r="AD45" i="5"/>
  <c r="AE45" i="5"/>
  <c r="AF45" i="5"/>
  <c r="AH45" i="5"/>
  <c r="AA44" i="5"/>
  <c r="AB44" i="5"/>
  <c r="AC44" i="5"/>
  <c r="AD44" i="5"/>
  <c r="AE44" i="5"/>
  <c r="AF44" i="5"/>
  <c r="AH44" i="5"/>
  <c r="AA43" i="5"/>
  <c r="AB43" i="5"/>
  <c r="AC43" i="5"/>
  <c r="AD43" i="5"/>
  <c r="AE43" i="5"/>
  <c r="AF43" i="5"/>
  <c r="AH43" i="5"/>
  <c r="AA42" i="5"/>
  <c r="AB42" i="5"/>
  <c r="AC42" i="5"/>
  <c r="AD42" i="5"/>
  <c r="AE42" i="5"/>
  <c r="AF42" i="5"/>
  <c r="AH42" i="5"/>
  <c r="AA41" i="5"/>
  <c r="AB41" i="5"/>
  <c r="AC41" i="5"/>
  <c r="AD41" i="5"/>
  <c r="AE41" i="5"/>
  <c r="AF41" i="5"/>
  <c r="AH41" i="5"/>
  <c r="AA40" i="5"/>
  <c r="AB40" i="5"/>
  <c r="AC40" i="5"/>
  <c r="AD40" i="5"/>
  <c r="AE40" i="5"/>
  <c r="AF40" i="5"/>
  <c r="AH40" i="5"/>
  <c r="AA39" i="5"/>
  <c r="AB39" i="5"/>
  <c r="AC39" i="5"/>
  <c r="AD39" i="5"/>
  <c r="AE39" i="5"/>
  <c r="AF39" i="5"/>
  <c r="AH39" i="5"/>
  <c r="AA38" i="5"/>
  <c r="AB38" i="5"/>
  <c r="AC38" i="5"/>
  <c r="AD38" i="5"/>
  <c r="AE38" i="5"/>
  <c r="AF38" i="5"/>
  <c r="AH38" i="5"/>
  <c r="AA37" i="5"/>
  <c r="AB37" i="5"/>
  <c r="AC37" i="5"/>
  <c r="AD37" i="5"/>
  <c r="AE37" i="5"/>
  <c r="AF37" i="5"/>
  <c r="AH37" i="5"/>
  <c r="AA36" i="5"/>
  <c r="AB36" i="5"/>
  <c r="AC36" i="5"/>
  <c r="AD36" i="5"/>
  <c r="AE36" i="5"/>
  <c r="AF36" i="5"/>
  <c r="AH36" i="5"/>
  <c r="AA35" i="5"/>
  <c r="AB35" i="5"/>
  <c r="AC35" i="5"/>
  <c r="AD35" i="5"/>
  <c r="AE35" i="5"/>
  <c r="AF35" i="5"/>
  <c r="AH35" i="5"/>
  <c r="AA34" i="5"/>
  <c r="AB34" i="5"/>
  <c r="AC34" i="5"/>
  <c r="AD34" i="5"/>
  <c r="AE34" i="5"/>
  <c r="AF34" i="5"/>
  <c r="AH34" i="5"/>
  <c r="AA33" i="5"/>
  <c r="AB33" i="5"/>
  <c r="AC33" i="5"/>
  <c r="AD33" i="5"/>
  <c r="AE33" i="5"/>
  <c r="AF33" i="5"/>
  <c r="AH33" i="5"/>
  <c r="AA32" i="5"/>
  <c r="AB32" i="5"/>
  <c r="AC32" i="5"/>
  <c r="AD32" i="5"/>
  <c r="AE32" i="5"/>
  <c r="AF32" i="5"/>
  <c r="AH32" i="5"/>
  <c r="AA31" i="5"/>
  <c r="AB31" i="5"/>
  <c r="AC31" i="5"/>
  <c r="AD31" i="5"/>
  <c r="AE31" i="5"/>
  <c r="AF31" i="5"/>
  <c r="AH31" i="5"/>
  <c r="AA30" i="5"/>
  <c r="AB30" i="5"/>
  <c r="AC30" i="5"/>
  <c r="AD30" i="5"/>
  <c r="AE30" i="5"/>
  <c r="AF30" i="5"/>
  <c r="AH30" i="5"/>
  <c r="AA29" i="5"/>
  <c r="AB29" i="5"/>
  <c r="AC29" i="5"/>
  <c r="AD29" i="5"/>
  <c r="AE29" i="5"/>
  <c r="AF29" i="5"/>
  <c r="AH29" i="5"/>
  <c r="AA28" i="5"/>
  <c r="AB28" i="5"/>
  <c r="AC28" i="5"/>
  <c r="AD28" i="5"/>
  <c r="AE28" i="5"/>
  <c r="AF28" i="5"/>
  <c r="AH28" i="5"/>
  <c r="AA27" i="5"/>
  <c r="AB27" i="5"/>
  <c r="AC27" i="5"/>
  <c r="AD27" i="5"/>
  <c r="AE27" i="5"/>
  <c r="AF27" i="5"/>
  <c r="AH27" i="5"/>
  <c r="AA26" i="5"/>
  <c r="AB26" i="5"/>
  <c r="AC26" i="5"/>
  <c r="AD26" i="5"/>
  <c r="AE26" i="5"/>
  <c r="AF26" i="5"/>
  <c r="AH26" i="5"/>
  <c r="AA25" i="5"/>
  <c r="AB25" i="5"/>
  <c r="AC25" i="5"/>
  <c r="AD25" i="5"/>
  <c r="AE25" i="5"/>
  <c r="AF25" i="5"/>
  <c r="AH25" i="5"/>
  <c r="AA24" i="5"/>
  <c r="AB24" i="5"/>
  <c r="AC24" i="5"/>
  <c r="AD24" i="5"/>
  <c r="AE24" i="5"/>
  <c r="AF24" i="5"/>
  <c r="AH24" i="5"/>
  <c r="AA23" i="5"/>
  <c r="AB23" i="5"/>
  <c r="AC23" i="5"/>
  <c r="AD23" i="5"/>
  <c r="AE23" i="5"/>
  <c r="AF23" i="5"/>
  <c r="AH23" i="5"/>
  <c r="AA22" i="5"/>
  <c r="AB22" i="5"/>
  <c r="AC22" i="5"/>
  <c r="AD22" i="5"/>
  <c r="AE22" i="5"/>
  <c r="AF22" i="5"/>
  <c r="AH22" i="5"/>
  <c r="AA21" i="5"/>
  <c r="AB21" i="5"/>
  <c r="AC21" i="5"/>
  <c r="AD21" i="5"/>
  <c r="AE21" i="5"/>
  <c r="AF21" i="5"/>
  <c r="AH21" i="5"/>
  <c r="AA20" i="5"/>
  <c r="AB20" i="5"/>
  <c r="AC20" i="5"/>
  <c r="AD20" i="5"/>
  <c r="AE20" i="5"/>
  <c r="AF20" i="5"/>
  <c r="AH20" i="5"/>
  <c r="AA19" i="5"/>
  <c r="AB19" i="5"/>
  <c r="AC19" i="5"/>
  <c r="AD19" i="5"/>
  <c r="AE19" i="5"/>
  <c r="AF19" i="5"/>
  <c r="AH19" i="5"/>
  <c r="AA18" i="5"/>
  <c r="AB18" i="5"/>
  <c r="AC18" i="5"/>
  <c r="AD18" i="5"/>
  <c r="AE18" i="5"/>
  <c r="AF18" i="5"/>
  <c r="AH18" i="5"/>
  <c r="AA17" i="5"/>
  <c r="AB17" i="5"/>
  <c r="AC17" i="5"/>
  <c r="AD17" i="5"/>
  <c r="AE17" i="5"/>
  <c r="AF17" i="5"/>
  <c r="AH17" i="5"/>
  <c r="AA16" i="5"/>
  <c r="AB16" i="5"/>
  <c r="AC16" i="5"/>
  <c r="AD16" i="5"/>
  <c r="AE16" i="5"/>
  <c r="AF16" i="5"/>
  <c r="AH16" i="5"/>
  <c r="AA15" i="5"/>
  <c r="AB15" i="5"/>
  <c r="AC15" i="5"/>
  <c r="AD15" i="5"/>
  <c r="AE15" i="5"/>
  <c r="AF15" i="5"/>
  <c r="AH15" i="5"/>
  <c r="AA14" i="5"/>
  <c r="AB14" i="5"/>
  <c r="AC14" i="5"/>
  <c r="AD14" i="5"/>
  <c r="AE14" i="5"/>
  <c r="AF14" i="5"/>
  <c r="AH14" i="5"/>
  <c r="AA13" i="5"/>
  <c r="AB13" i="5"/>
  <c r="AC13" i="5"/>
  <c r="AD13" i="5"/>
  <c r="AE13" i="5"/>
  <c r="AF13" i="5"/>
  <c r="AH13" i="5"/>
  <c r="AA12" i="5"/>
  <c r="AB12" i="5"/>
  <c r="AC12" i="5"/>
  <c r="AD12" i="5"/>
  <c r="AE12" i="5"/>
  <c r="AF12" i="5"/>
  <c r="AH12" i="5"/>
  <c r="AA11" i="5"/>
  <c r="AB11" i="5"/>
  <c r="AC11" i="5"/>
  <c r="AD11" i="5"/>
  <c r="AE11" i="5"/>
  <c r="AF11" i="5"/>
  <c r="AH11" i="5"/>
  <c r="AA10" i="5"/>
  <c r="AB10" i="5"/>
  <c r="AC10" i="5"/>
  <c r="AD10" i="5"/>
  <c r="AE10" i="5"/>
  <c r="AF10" i="5"/>
  <c r="AH10" i="5"/>
  <c r="AA9" i="5"/>
  <c r="AB9" i="5"/>
  <c r="AC9" i="5"/>
  <c r="AD9" i="5"/>
  <c r="AE9" i="5"/>
  <c r="AF9" i="5"/>
  <c r="AH9" i="5"/>
  <c r="AA8" i="5"/>
  <c r="AB8" i="5"/>
  <c r="AC8" i="5"/>
  <c r="AD8" i="5"/>
  <c r="AE8" i="5"/>
  <c r="AF8" i="5"/>
  <c r="AH8" i="5"/>
  <c r="AA7" i="5"/>
  <c r="AB7" i="5"/>
  <c r="AC7" i="5"/>
  <c r="AD7" i="5"/>
  <c r="AE7" i="5"/>
  <c r="AF7" i="5"/>
  <c r="AH7" i="5"/>
  <c r="AA6" i="5"/>
  <c r="AB6" i="5"/>
  <c r="AC6" i="5"/>
  <c r="AD6" i="5"/>
  <c r="AE6" i="5"/>
  <c r="AF6" i="5"/>
  <c r="AH6" i="5"/>
  <c r="AA5" i="5"/>
  <c r="AB5" i="5"/>
  <c r="AC5" i="5"/>
  <c r="AD5" i="5"/>
  <c r="AE5" i="5"/>
  <c r="AF5" i="5"/>
  <c r="AH5" i="5"/>
  <c r="AA4" i="5"/>
  <c r="AB4" i="5"/>
  <c r="AC4" i="5"/>
  <c r="AD4" i="5"/>
  <c r="AE4" i="5"/>
  <c r="AF4" i="5"/>
  <c r="AH4" i="5"/>
  <c r="AA3" i="5"/>
  <c r="AB3" i="5"/>
  <c r="AC3" i="5"/>
  <c r="AD3" i="5"/>
  <c r="AE3" i="5"/>
  <c r="AF3" i="5"/>
  <c r="AH3" i="5"/>
  <c r="AA2" i="5"/>
  <c r="AB2" i="5"/>
  <c r="AC2" i="5"/>
  <c r="AD2" i="5"/>
  <c r="AE2" i="5"/>
  <c r="AF2" i="5"/>
  <c r="AH2" i="5"/>
  <c r="Z195" i="5"/>
  <c r="Y195" i="5"/>
  <c r="U195" i="5"/>
  <c r="Z194" i="5"/>
  <c r="Y194" i="5"/>
  <c r="U194" i="5"/>
  <c r="Z193" i="5"/>
  <c r="Y193" i="5"/>
  <c r="U193" i="5"/>
  <c r="Z192" i="5"/>
  <c r="Y192" i="5"/>
  <c r="U192" i="5"/>
  <c r="Z191" i="5"/>
  <c r="Y191" i="5"/>
  <c r="U191" i="5"/>
  <c r="Z182" i="5"/>
  <c r="Y182" i="5"/>
  <c r="U182" i="5"/>
  <c r="Z181" i="5"/>
  <c r="Y181" i="5"/>
  <c r="U181" i="5"/>
  <c r="Z180" i="5"/>
  <c r="Y180" i="5"/>
  <c r="U180" i="5"/>
  <c r="Z179" i="5"/>
  <c r="Y179" i="5"/>
  <c r="U179" i="5"/>
  <c r="Z178" i="5"/>
  <c r="Y178" i="5"/>
  <c r="U178" i="5"/>
  <c r="Z171" i="5"/>
  <c r="Y171" i="5"/>
  <c r="U171" i="5"/>
  <c r="Z170" i="5"/>
  <c r="Y170" i="5"/>
  <c r="U170" i="5"/>
  <c r="Z169" i="5"/>
  <c r="Y169" i="5"/>
  <c r="U169" i="5"/>
  <c r="Z168" i="5"/>
  <c r="Y168" i="5"/>
  <c r="U168" i="5"/>
  <c r="Z167" i="5"/>
  <c r="Y167" i="5"/>
  <c r="U167" i="5"/>
  <c r="Z166" i="5"/>
  <c r="Y166" i="5"/>
  <c r="U166" i="5"/>
  <c r="Z165" i="5"/>
  <c r="Y165" i="5"/>
  <c r="U165" i="5"/>
  <c r="Z164" i="5"/>
  <c r="Y164" i="5"/>
  <c r="U164" i="5"/>
  <c r="Z163" i="5"/>
  <c r="Y163" i="5"/>
  <c r="U163" i="5"/>
  <c r="Z162" i="5"/>
  <c r="Y162" i="5"/>
  <c r="U162" i="5"/>
  <c r="Z161" i="5"/>
  <c r="Z160" i="5"/>
  <c r="Z159" i="5"/>
  <c r="Z158" i="5"/>
  <c r="Z157" i="5"/>
  <c r="Z156" i="5"/>
  <c r="Y156" i="5"/>
  <c r="U156" i="5"/>
  <c r="Z155" i="5"/>
  <c r="Y155" i="5"/>
  <c r="U155" i="5"/>
  <c r="Z154" i="5"/>
  <c r="Y154" i="5"/>
  <c r="U154" i="5"/>
  <c r="Z153" i="5"/>
  <c r="Y153" i="5"/>
  <c r="U153" i="5"/>
  <c r="Z152" i="5"/>
  <c r="Y152" i="5"/>
  <c r="U152" i="5"/>
  <c r="Z151" i="5"/>
  <c r="Y151" i="5"/>
  <c r="U151" i="5"/>
  <c r="Z150" i="5"/>
  <c r="Y150" i="5"/>
  <c r="U150" i="5"/>
  <c r="Z149" i="5"/>
  <c r="Y149" i="5"/>
  <c r="U149" i="5"/>
  <c r="Z148" i="5"/>
  <c r="Y148" i="5"/>
  <c r="U148" i="5"/>
  <c r="Z147" i="5"/>
  <c r="Y147" i="5"/>
  <c r="U147" i="5"/>
  <c r="Z146" i="5"/>
  <c r="Y146" i="5"/>
  <c r="U146" i="5"/>
  <c r="Z145" i="5"/>
  <c r="Y145" i="5"/>
  <c r="U145" i="5"/>
  <c r="Z144" i="5"/>
  <c r="Y144" i="5"/>
  <c r="U144" i="5"/>
  <c r="Z143" i="5"/>
  <c r="Y143" i="5"/>
  <c r="U143" i="5"/>
  <c r="Z142" i="5"/>
  <c r="Y142" i="5"/>
  <c r="U142" i="5"/>
  <c r="Z141" i="5"/>
  <c r="Y141" i="5"/>
  <c r="U141" i="5"/>
  <c r="Z140" i="5"/>
  <c r="Y140" i="5"/>
  <c r="U140" i="5"/>
  <c r="Z139" i="5"/>
  <c r="Y139" i="5"/>
  <c r="U139" i="5"/>
  <c r="Z138" i="5"/>
  <c r="Y138" i="5"/>
  <c r="U138" i="5"/>
  <c r="Z137" i="5"/>
  <c r="Y137" i="5"/>
  <c r="U137" i="5"/>
  <c r="Z136" i="5"/>
  <c r="Y136" i="5"/>
  <c r="U136" i="5"/>
  <c r="Z135" i="5"/>
  <c r="Y135" i="5"/>
  <c r="U135" i="5"/>
  <c r="Z134" i="5"/>
  <c r="Y134" i="5"/>
  <c r="U134" i="5"/>
  <c r="Z133" i="5"/>
  <c r="Y133" i="5"/>
  <c r="U133" i="5"/>
  <c r="Z132" i="5"/>
  <c r="Y132" i="5"/>
  <c r="U132" i="5"/>
  <c r="Z131" i="5"/>
  <c r="Y131" i="5"/>
  <c r="U131" i="5"/>
  <c r="Z130" i="5"/>
  <c r="Y130" i="5"/>
  <c r="U130" i="5"/>
  <c r="Z129" i="5"/>
  <c r="Y129" i="5"/>
  <c r="U129" i="5"/>
  <c r="Z128" i="5"/>
  <c r="Y128" i="5"/>
  <c r="U128" i="5"/>
  <c r="Z127" i="5"/>
  <c r="Y127" i="5"/>
  <c r="U127" i="5"/>
  <c r="Z126" i="5"/>
  <c r="Y126" i="5"/>
  <c r="U126" i="5"/>
  <c r="Z125" i="5"/>
  <c r="Y125" i="5"/>
  <c r="U125" i="5"/>
  <c r="Z124" i="5"/>
  <c r="Y124" i="5"/>
  <c r="U124" i="5"/>
  <c r="Z123" i="5"/>
  <c r="Y123" i="5"/>
  <c r="U123" i="5"/>
  <c r="Z122" i="5"/>
  <c r="Y122" i="5"/>
  <c r="U122" i="5"/>
  <c r="Z121" i="5"/>
  <c r="Y121" i="5"/>
  <c r="U121" i="5"/>
  <c r="Z120" i="5"/>
  <c r="Y120" i="5"/>
  <c r="U120" i="5"/>
  <c r="Z119" i="5"/>
  <c r="Y119" i="5"/>
  <c r="U119" i="5"/>
  <c r="Z118" i="5"/>
  <c r="Y118" i="5"/>
  <c r="U118" i="5"/>
  <c r="Z117" i="5"/>
  <c r="Y117" i="5"/>
  <c r="U117" i="5"/>
  <c r="Z116" i="5"/>
  <c r="Y116" i="5"/>
  <c r="U116" i="5"/>
  <c r="Z115" i="5"/>
  <c r="Y115" i="5"/>
  <c r="U115" i="5"/>
  <c r="Z114" i="5"/>
  <c r="Y114" i="5"/>
  <c r="U114" i="5"/>
  <c r="Z113" i="5"/>
  <c r="Y113" i="5"/>
  <c r="U113" i="5"/>
  <c r="Z112" i="5"/>
  <c r="Y112" i="5"/>
  <c r="U112" i="5"/>
  <c r="Z111" i="5"/>
  <c r="Y111" i="5"/>
  <c r="U111" i="5"/>
  <c r="Z110" i="5"/>
  <c r="Y110" i="5"/>
  <c r="U110" i="5"/>
  <c r="Z109" i="5"/>
  <c r="Y109" i="5"/>
  <c r="U109" i="5"/>
  <c r="Z108" i="5"/>
  <c r="Y108" i="5"/>
  <c r="U108" i="5"/>
  <c r="Z107" i="5"/>
  <c r="Y107" i="5"/>
  <c r="U107" i="5"/>
  <c r="Z106" i="5"/>
  <c r="Y106" i="5"/>
  <c r="U106" i="5"/>
  <c r="Z105" i="5"/>
  <c r="Y105" i="5"/>
  <c r="U105" i="5"/>
  <c r="Z104" i="5"/>
  <c r="Y104" i="5"/>
  <c r="U104" i="5"/>
  <c r="Z103" i="5"/>
  <c r="Y103" i="5"/>
  <c r="U103" i="5"/>
  <c r="Z102" i="5"/>
  <c r="Y102" i="5"/>
  <c r="U102" i="5"/>
  <c r="Z101" i="5"/>
  <c r="Y101" i="5"/>
  <c r="U101" i="5"/>
  <c r="Z100" i="5"/>
  <c r="Y100" i="5"/>
  <c r="U100" i="5"/>
  <c r="Z99" i="5"/>
  <c r="Y99" i="5"/>
  <c r="U99" i="5"/>
  <c r="Z98" i="5"/>
  <c r="Y98" i="5"/>
  <c r="U98" i="5"/>
  <c r="Z97" i="5"/>
  <c r="Y97" i="5"/>
  <c r="U97" i="5"/>
  <c r="Z96" i="5"/>
  <c r="Y96" i="5"/>
  <c r="U96" i="5"/>
  <c r="Z95" i="5"/>
  <c r="Y95" i="5"/>
  <c r="U95" i="5"/>
  <c r="Z94" i="5"/>
  <c r="Y94" i="5"/>
  <c r="U94" i="5"/>
  <c r="Z93" i="5"/>
  <c r="Y93" i="5"/>
  <c r="U93" i="5"/>
  <c r="Z92" i="5"/>
  <c r="Y92" i="5"/>
  <c r="U92" i="5"/>
  <c r="Z91" i="5"/>
  <c r="Y91" i="5"/>
  <c r="U91" i="5"/>
  <c r="Z90" i="5"/>
  <c r="Y90" i="5"/>
  <c r="U90" i="5"/>
  <c r="Z89" i="5"/>
  <c r="Y89" i="5"/>
  <c r="U89" i="5"/>
  <c r="Z88" i="5"/>
  <c r="Y88" i="5"/>
  <c r="U88" i="5"/>
  <c r="Z87" i="5"/>
  <c r="Y87" i="5"/>
  <c r="U87" i="5"/>
  <c r="Z86" i="5"/>
  <c r="Y86" i="5"/>
  <c r="U86" i="5"/>
  <c r="Z85" i="5"/>
  <c r="Y85" i="5"/>
  <c r="U85" i="5"/>
  <c r="Z84" i="5"/>
  <c r="Y84" i="5"/>
  <c r="U84" i="5"/>
  <c r="Z83" i="5"/>
  <c r="Y83" i="5"/>
  <c r="U83" i="5"/>
  <c r="Z82" i="5"/>
  <c r="Y82" i="5"/>
  <c r="U82" i="5"/>
  <c r="Z81" i="5"/>
  <c r="Y81" i="5"/>
  <c r="U81" i="5"/>
  <c r="Z80" i="5"/>
  <c r="Y80" i="5"/>
  <c r="U80" i="5"/>
  <c r="Z79" i="5"/>
  <c r="Y79" i="5"/>
  <c r="U79" i="5"/>
  <c r="Z78" i="5"/>
  <c r="Y78" i="5"/>
  <c r="U78" i="5"/>
  <c r="Z77" i="5"/>
  <c r="Y77" i="5"/>
  <c r="U77" i="5"/>
  <c r="Z76" i="5"/>
  <c r="Y76" i="5"/>
  <c r="U76" i="5"/>
  <c r="Z75" i="5"/>
  <c r="Y75" i="5"/>
  <c r="U75" i="5"/>
  <c r="Z74" i="5"/>
  <c r="Y74" i="5"/>
  <c r="U74" i="5"/>
  <c r="Z73" i="5"/>
  <c r="Y73" i="5"/>
  <c r="U73" i="5"/>
  <c r="Z72" i="5"/>
  <c r="Y72" i="5"/>
  <c r="U72" i="5"/>
  <c r="Z71" i="5"/>
  <c r="Y71" i="5"/>
  <c r="U71" i="5"/>
  <c r="Z70" i="5"/>
  <c r="Y70" i="5"/>
  <c r="U70" i="5"/>
  <c r="Z69" i="5"/>
  <c r="Y69" i="5"/>
  <c r="U69" i="5"/>
  <c r="Z68" i="5"/>
  <c r="Y68" i="5"/>
  <c r="U68" i="5"/>
  <c r="Z67" i="5"/>
  <c r="Y67" i="5"/>
  <c r="U67" i="5"/>
  <c r="Z66" i="5"/>
  <c r="Y66" i="5"/>
  <c r="U66" i="5"/>
  <c r="Z65" i="5"/>
  <c r="Y65" i="5"/>
  <c r="U65" i="5"/>
  <c r="Z64" i="5"/>
  <c r="Y64" i="5"/>
  <c r="U64" i="5"/>
  <c r="Z63" i="5"/>
  <c r="Y63" i="5"/>
  <c r="U63" i="5"/>
  <c r="Z62" i="5"/>
  <c r="Y62" i="5"/>
  <c r="U62" i="5"/>
  <c r="Z61" i="5"/>
  <c r="Y61" i="5"/>
  <c r="U61" i="5"/>
  <c r="Z60" i="5"/>
  <c r="Y60" i="5"/>
  <c r="U60" i="5"/>
  <c r="Z59" i="5"/>
  <c r="Y59" i="5"/>
  <c r="U59" i="5"/>
  <c r="Z58" i="5"/>
  <c r="Y58" i="5"/>
  <c r="U58" i="5"/>
  <c r="Z57" i="5"/>
  <c r="Y57" i="5"/>
  <c r="U57" i="5"/>
  <c r="Z56" i="5"/>
  <c r="Y56" i="5"/>
  <c r="U56" i="5"/>
  <c r="Z55" i="5"/>
  <c r="Y55" i="5"/>
  <c r="U55" i="5"/>
  <c r="Z54" i="5"/>
  <c r="Y54" i="5"/>
  <c r="U54" i="5"/>
  <c r="Z53" i="5"/>
  <c r="Y53" i="5"/>
  <c r="U53" i="5"/>
  <c r="Z52" i="5"/>
  <c r="Y52" i="5"/>
  <c r="U52" i="5"/>
  <c r="Z51" i="5"/>
  <c r="Y51" i="5"/>
  <c r="U51" i="5"/>
  <c r="Z50" i="5"/>
  <c r="Y50" i="5"/>
  <c r="U50" i="5"/>
  <c r="Z49" i="5"/>
  <c r="Y49" i="5"/>
  <c r="U49" i="5"/>
  <c r="Z48" i="5"/>
  <c r="Y48" i="5"/>
  <c r="U48" i="5"/>
  <c r="Z47" i="5"/>
  <c r="Y47" i="5"/>
  <c r="U47" i="5"/>
  <c r="Z46" i="5"/>
  <c r="Y46" i="5"/>
  <c r="U46" i="5"/>
  <c r="Z45" i="5"/>
  <c r="Y45" i="5"/>
  <c r="U45" i="5"/>
  <c r="Z44" i="5"/>
  <c r="Y44" i="5"/>
  <c r="U44" i="5"/>
  <c r="Z43" i="5"/>
  <c r="Y43" i="5"/>
  <c r="U43" i="5"/>
  <c r="Z42" i="5"/>
  <c r="Y42" i="5"/>
  <c r="U42" i="5"/>
  <c r="Z41" i="5"/>
  <c r="Y41" i="5"/>
  <c r="U41" i="5"/>
  <c r="Z40" i="5"/>
  <c r="Y40" i="5"/>
  <c r="U40" i="5"/>
  <c r="Z39" i="5"/>
  <c r="Y39" i="5"/>
  <c r="U39" i="5"/>
  <c r="Z38" i="5"/>
  <c r="Y38" i="5"/>
  <c r="U38" i="5"/>
  <c r="Z37" i="5"/>
  <c r="Y37" i="5"/>
  <c r="U37" i="5"/>
  <c r="Z36" i="5"/>
  <c r="Y36" i="5"/>
  <c r="U36" i="5"/>
  <c r="Z35" i="5"/>
  <c r="Y35" i="5"/>
  <c r="U35" i="5"/>
  <c r="Z34" i="5"/>
  <c r="Y34" i="5"/>
  <c r="U34" i="5"/>
  <c r="Z33" i="5"/>
  <c r="Y33" i="5"/>
  <c r="U33" i="5"/>
  <c r="Z32" i="5"/>
  <c r="Y32" i="5"/>
  <c r="U32" i="5"/>
  <c r="Z31" i="5"/>
  <c r="Y31" i="5"/>
  <c r="U31" i="5"/>
  <c r="Z30" i="5"/>
  <c r="Y30" i="5"/>
  <c r="U30" i="5"/>
  <c r="Z29" i="5"/>
  <c r="Y29" i="5"/>
  <c r="U29" i="5"/>
  <c r="Z28" i="5"/>
  <c r="Y28" i="5"/>
  <c r="U28" i="5"/>
  <c r="Z27" i="5"/>
  <c r="Y27" i="5"/>
  <c r="U27" i="5"/>
  <c r="Z26" i="5"/>
  <c r="Y26" i="5"/>
  <c r="U26" i="5"/>
  <c r="Z25" i="5"/>
  <c r="Y25" i="5"/>
  <c r="U25" i="5"/>
  <c r="Z24" i="5"/>
  <c r="Y24" i="5"/>
  <c r="U24" i="5"/>
  <c r="Z23" i="5"/>
  <c r="Y23" i="5"/>
  <c r="U23" i="5"/>
  <c r="Z22" i="5"/>
  <c r="Y22" i="5"/>
  <c r="U22" i="5"/>
  <c r="Z21" i="5"/>
  <c r="Y21" i="5"/>
  <c r="U21" i="5"/>
  <c r="Z20" i="5"/>
  <c r="Y20" i="5"/>
  <c r="U20" i="5"/>
  <c r="Z19" i="5"/>
  <c r="Y19" i="5"/>
  <c r="U19" i="5"/>
  <c r="Z18" i="5"/>
  <c r="Y18" i="5"/>
  <c r="U18" i="5"/>
  <c r="Z17" i="5"/>
  <c r="Y17" i="5"/>
  <c r="U17" i="5"/>
  <c r="Z16" i="5"/>
  <c r="Y16" i="5"/>
  <c r="U16" i="5"/>
  <c r="Z15" i="5"/>
  <c r="Y15" i="5"/>
  <c r="U15" i="5"/>
  <c r="Z14" i="5"/>
  <c r="Y14" i="5"/>
  <c r="U14" i="5"/>
  <c r="Z13" i="5"/>
  <c r="Y13" i="5"/>
  <c r="U13" i="5"/>
  <c r="Z12" i="5"/>
  <c r="Y12" i="5"/>
  <c r="U12" i="5"/>
  <c r="Z11" i="5"/>
  <c r="Y11" i="5"/>
  <c r="U11" i="5"/>
  <c r="Z10" i="5"/>
  <c r="Y10" i="5"/>
  <c r="U10" i="5"/>
  <c r="Z9" i="5"/>
  <c r="Y9" i="5"/>
  <c r="U9" i="5"/>
  <c r="Z8" i="5"/>
  <c r="Y8" i="5"/>
  <c r="U8" i="5"/>
  <c r="Z7" i="5"/>
  <c r="Y7" i="5"/>
  <c r="U7" i="5"/>
  <c r="Z6" i="5"/>
  <c r="Y6" i="5"/>
  <c r="U6" i="5"/>
  <c r="Z5" i="5"/>
  <c r="Y5" i="5"/>
  <c r="U5" i="5"/>
  <c r="Z4" i="5"/>
  <c r="Y4" i="5"/>
  <c r="U4" i="5"/>
  <c r="Z3" i="5"/>
  <c r="Y3" i="5"/>
  <c r="U3" i="5"/>
  <c r="Z2" i="5"/>
  <c r="Y2" i="5"/>
  <c r="U2" i="5"/>
  <c r="E1" i="5"/>
  <c r="F1" i="5"/>
  <c r="G1" i="5"/>
  <c r="H1" i="5"/>
  <c r="I1" i="5"/>
  <c r="J1" i="5"/>
  <c r="K1" i="5"/>
  <c r="L1" i="5"/>
  <c r="M1" i="5"/>
  <c r="N1" i="5"/>
  <c r="O1" i="5"/>
  <c r="P1" i="5"/>
  <c r="Q1" i="5"/>
  <c r="R1" i="5"/>
  <c r="S1" i="5"/>
  <c r="T1" i="5"/>
</calcChain>
</file>

<file path=xl/sharedStrings.xml><?xml version="1.0" encoding="utf-8"?>
<sst xmlns="http://schemas.openxmlformats.org/spreadsheetml/2006/main" count="3168" uniqueCount="349">
  <si>
    <t>SC</t>
  </si>
  <si>
    <t>TC</t>
  </si>
  <si>
    <t>a</t>
  </si>
  <si>
    <t>b</t>
  </si>
  <si>
    <t>c</t>
  </si>
  <si>
    <t>d</t>
  </si>
  <si>
    <t>e</t>
  </si>
  <si>
    <t>SR</t>
  </si>
  <si>
    <t>TR</t>
  </si>
  <si>
    <t>SA</t>
  </si>
  <si>
    <t>TA</t>
  </si>
  <si>
    <t>DEXM</t>
  </si>
  <si>
    <t>DEX</t>
  </si>
  <si>
    <t>DEX-</t>
  </si>
  <si>
    <t>DEXM-</t>
  </si>
  <si>
    <t>DEV</t>
  </si>
  <si>
    <t>DEVM</t>
  </si>
  <si>
    <t>DEV-</t>
  </si>
  <si>
    <t>DEVM-</t>
  </si>
  <si>
    <t>QEX</t>
  </si>
  <si>
    <t>QEXM</t>
  </si>
  <si>
    <t>QEX-</t>
  </si>
  <si>
    <t>QEXM-</t>
  </si>
  <si>
    <t>QEV</t>
  </si>
  <si>
    <t>QEVM</t>
  </si>
  <si>
    <t>QEVM-</t>
  </si>
  <si>
    <t>QEV-</t>
  </si>
  <si>
    <t>RDEX</t>
  </si>
  <si>
    <t>RDEXM</t>
  </si>
  <si>
    <t>REDXM-</t>
  </si>
  <si>
    <t>RDEV-</t>
  </si>
  <si>
    <t>RDEVM</t>
  </si>
  <si>
    <t>RDEV</t>
  </si>
  <si>
    <t>RDEVM-</t>
  </si>
  <si>
    <t>SRDEX/DEV</t>
  </si>
  <si>
    <t>RDEX-</t>
  </si>
  <si>
    <t>FREEZ</t>
  </si>
  <si>
    <t>AQEV</t>
  </si>
  <si>
    <t>PDEX</t>
  </si>
  <si>
    <t>option no.</t>
  </si>
  <si>
    <t>arrow shape</t>
  </si>
  <si>
    <t xml:space="preserve"> </t>
  </si>
  <si>
    <t>shape for persistent</t>
  </si>
  <si>
    <t>English home/first</t>
  </si>
  <si>
    <t>language</t>
  </si>
  <si>
    <t>Current degree</t>
  </si>
  <si>
    <t>Courses done/doing</t>
  </si>
  <si>
    <t>Best to design with</t>
  </si>
  <si>
    <t>yes</t>
  </si>
  <si>
    <t>no</t>
  </si>
  <si>
    <t>Hons</t>
  </si>
  <si>
    <t>Masters</t>
  </si>
  <si>
    <t>LAI only</t>
  </si>
  <si>
    <t>OE only</t>
  </si>
  <si>
    <t>neither</t>
  </si>
  <si>
    <t>OE and LAI</t>
  </si>
  <si>
    <t>avg</t>
  </si>
  <si>
    <t>min</t>
  </si>
  <si>
    <t>max</t>
  </si>
  <si>
    <t>Results would probably be very different if i had more experience with notation b and c beforehand. They would probably get a higher rating.</t>
  </si>
  <si>
    <t>The notation used in all the (a) options are fine for simple expressions but become much too complex later on. Diagrammatically is the most universally readable option with the English representation being on par, accounting for user preference. I don't see the value in the pseudo-code notation as it has little merit over the others.</t>
  </si>
  <si>
    <t>meaning most explicit and clear; does not leave room for interpretation and feels like it contains more specific information</t>
  </si>
  <si>
    <t>easiest to interpret</t>
  </si>
  <si>
    <t>This notation doesn't explicitly differentiate classes from attributes etc i.e. "receivesBonus" doesn't necessarily mean attribute but we know it to be an attribute</t>
  </si>
  <si>
    <t>Sounds imprecise</t>
  </si>
  <si>
    <t>STU/COL</t>
  </si>
  <si>
    <t>A bit tricky to pick up at first but very expressive once it's understood.</t>
  </si>
  <si>
    <t>Sometimes D is easier to understand than E, but E is better in most cases</t>
  </si>
  <si>
    <t>I would prefer D for an overview of information, but like E for clearing up any uncertainty/learning the notation of D</t>
  </si>
  <si>
    <t>E</t>
  </si>
  <si>
    <t>since confusing, I am not sure of meaning</t>
  </si>
  <si>
    <t>STU:</t>
  </si>
  <si>
    <t xml:space="preserve"> missed "e"</t>
  </si>
  <si>
    <t>General ration is A=0; b=1; c=4; D=5; E=5, although E sentences may be complicated.</t>
  </si>
  <si>
    <t>D diagrams. However C may be able to understand/read it faster. C will take a little more time to learn. A &amp; B are out of the question.</t>
  </si>
  <si>
    <t>section 2</t>
  </si>
  <si>
    <t>SC, TC, SR, TR, SA, TA</t>
  </si>
  <si>
    <t>make both letters uppercase not just the first letter</t>
  </si>
  <si>
    <t>section 3</t>
  </si>
  <si>
    <t>make intial letters of words uppercase and other lowercase e.g. Dex</t>
  </si>
  <si>
    <t>best to model with</t>
  </si>
  <si>
    <t>Perhaps Dev+6 so syntax matches the "-" on the next page</t>
  </si>
  <si>
    <t>on diagrams: how do we know if it is mandatory or not? maybe use DEvM?</t>
  </si>
  <si>
    <t>too complex</t>
  </si>
  <si>
    <t>#Ans</t>
  </si>
  <si>
    <t>stopped answering when reached end of preferences i.e. stopped end of 3.3</t>
  </si>
  <si>
    <t xml:space="preserve">stopped before reaching last few pages </t>
  </si>
  <si>
    <t>DLRUS is not reader friendly</t>
  </si>
  <si>
    <t>Notation A was good for simple concepts but did not scale well. Notation C was simple but so specializes as to not be practically useful in my opinion</t>
  </si>
  <si>
    <t>none</t>
  </si>
  <si>
    <t>General comment at end</t>
  </si>
  <si>
    <t>1. The ordering of the options in section 2 would have been easier to understand if diagram was the last option (overhead in evaluation). 2. The +2, -1 are great ways to illustrate future and past. 3. Option A DexM- does not show that the time one is a PhDSupervisor is the same as the time series one is a professor It is needs to ensure that "time points" one is a professor can be found in the time points in which one is a PhDSupervisor. Upon further examination this is not a problem. 4. the use of the clock in the diagrams for dynamic constraints is favoured.</t>
  </si>
  <si>
    <t xml:space="preserve">TOO MANY TO TYPE IN, SEE WRITING ON QUESTIONNAIRE </t>
  </si>
  <si>
    <t xml:space="preserve"> some missed "e"</t>
  </si>
  <si>
    <t>STU AVERAGE</t>
  </si>
  <si>
    <t>total points</t>
  </si>
  <si>
    <t>nr e</t>
  </si>
  <si>
    <t>nr d</t>
  </si>
  <si>
    <t>stdev</t>
  </si>
  <si>
    <t>mdn</t>
  </si>
  <si>
    <t>mode</t>
  </si>
  <si>
    <t>Qnum</t>
  </si>
  <si>
    <t>time</t>
  </si>
  <si>
    <t>b interpret (SB)</t>
  </si>
  <si>
    <t>c interpret (SB)</t>
  </si>
  <si>
    <t>d interpret (SB)</t>
  </si>
  <si>
    <t>interpret (MK)</t>
  </si>
  <si>
    <t>K</t>
  </si>
  <si>
    <t>H</t>
  </si>
  <si>
    <t>G</t>
  </si>
  <si>
    <t>F</t>
  </si>
  <si>
    <t>D</t>
  </si>
  <si>
    <t>C</t>
  </si>
  <si>
    <t>B</t>
  </si>
  <si>
    <t>A</t>
  </si>
  <si>
    <t>nr b</t>
  </si>
  <si>
    <t>nr a</t>
  </si>
  <si>
    <t>nr c</t>
  </si>
  <si>
    <t>2create</t>
  </si>
  <si>
    <t>module</t>
  </si>
  <si>
    <t>OE&amp;LAI</t>
  </si>
  <si>
    <t>MSc</t>
  </si>
  <si>
    <t>degree</t>
  </si>
  <si>
    <t xml:space="preserve">English </t>
  </si>
  <si>
    <t>pin</t>
  </si>
  <si>
    <t xml:space="preserve">arrow  </t>
  </si>
  <si>
    <t xml:space="preserve">arrow </t>
  </si>
  <si>
    <t>marker2</t>
  </si>
  <si>
    <t>marker1</t>
  </si>
  <si>
    <t>most points</t>
  </si>
  <si>
    <t>worst</t>
  </si>
  <si>
    <t>constr</t>
  </si>
  <si>
    <t>Q</t>
  </si>
  <si>
    <t>STUDENT:</t>
  </si>
  <si>
    <t>I</t>
  </si>
  <si>
    <t>J</t>
  </si>
  <si>
    <t>L</t>
  </si>
  <si>
    <t>M</t>
  </si>
  <si>
    <t>mean</t>
  </si>
  <si>
    <t>Marker1</t>
  </si>
  <si>
    <t>Marker2</t>
  </si>
  <si>
    <t>best</t>
  </si>
  <si>
    <t>cd</t>
  </si>
  <si>
    <t>can interpret</t>
  </si>
  <si>
    <t>Y</t>
  </si>
  <si>
    <t>N</t>
  </si>
  <si>
    <t>sumS</t>
  </si>
  <si>
    <t>sumM</t>
  </si>
  <si>
    <t>numTimesBestScore</t>
  </si>
  <si>
    <t>question</t>
  </si>
  <si>
    <t>constraint</t>
  </si>
  <si>
    <t xml:space="preserve">option </t>
  </si>
  <si>
    <t>type</t>
  </si>
  <si>
    <t>dislikes</t>
  </si>
  <si>
    <t>favourites</t>
  </si>
  <si>
    <t>DEXa</t>
  </si>
  <si>
    <t>class</t>
  </si>
  <si>
    <t>DEXMa</t>
  </si>
  <si>
    <t>DEX-a</t>
  </si>
  <si>
    <t>DEXM-a</t>
  </si>
  <si>
    <t>DEVa</t>
  </si>
  <si>
    <t>DEVMa</t>
  </si>
  <si>
    <t>DEV-a</t>
  </si>
  <si>
    <t>DEVM-a</t>
  </si>
  <si>
    <t>DEXb</t>
  </si>
  <si>
    <t>DEXMb</t>
  </si>
  <si>
    <t>DEX-b</t>
  </si>
  <si>
    <t>DEXM-b</t>
  </si>
  <si>
    <t>DEVb</t>
  </si>
  <si>
    <t>DEVMb</t>
  </si>
  <si>
    <t>DEV-b</t>
  </si>
  <si>
    <t>DEVM-b</t>
  </si>
  <si>
    <t>DEXc</t>
  </si>
  <si>
    <t>DEXMc</t>
  </si>
  <si>
    <t>DEX-c</t>
  </si>
  <si>
    <t>DEXM-c</t>
  </si>
  <si>
    <t>DEVc</t>
  </si>
  <si>
    <t>DEVMc</t>
  </si>
  <si>
    <t>DEV-c</t>
  </si>
  <si>
    <t>DEVM-c</t>
  </si>
  <si>
    <t>DEXd</t>
  </si>
  <si>
    <t>DEXMd</t>
  </si>
  <si>
    <t>DEX-d</t>
  </si>
  <si>
    <t>DEXM-d</t>
  </si>
  <si>
    <t>DEVd</t>
  </si>
  <si>
    <t>DEVMd</t>
  </si>
  <si>
    <t>DEV-d</t>
  </si>
  <si>
    <t>DEVM-d</t>
  </si>
  <si>
    <t>DEXe</t>
  </si>
  <si>
    <t>DEXMe</t>
  </si>
  <si>
    <t>DEX-e</t>
  </si>
  <si>
    <t>DEXM-e</t>
  </si>
  <si>
    <t>DEVe</t>
  </si>
  <si>
    <t>DEVMe</t>
  </si>
  <si>
    <t>DEV-e</t>
  </si>
  <si>
    <t>DEVM-e</t>
  </si>
  <si>
    <t>QEXa</t>
  </si>
  <si>
    <t>quant</t>
  </si>
  <si>
    <t>QEXMa</t>
  </si>
  <si>
    <t>QEX-a</t>
  </si>
  <si>
    <t>QEXM-a</t>
  </si>
  <si>
    <t>QEVa</t>
  </si>
  <si>
    <t>QEVMa</t>
  </si>
  <si>
    <t>QEV-a</t>
  </si>
  <si>
    <t>QEVM-a</t>
  </si>
  <si>
    <t>QEXb</t>
  </si>
  <si>
    <t>QEXMb</t>
  </si>
  <si>
    <t>QEX-b</t>
  </si>
  <si>
    <t>QEXM-b</t>
  </si>
  <si>
    <t>QEVb</t>
  </si>
  <si>
    <t>QEVMb</t>
  </si>
  <si>
    <t>QEV-b</t>
  </si>
  <si>
    <t>QEVM-b</t>
  </si>
  <si>
    <t>QEXc</t>
  </si>
  <si>
    <t>QEXMc</t>
  </si>
  <si>
    <t>QEX-c</t>
  </si>
  <si>
    <t>QEXM-c</t>
  </si>
  <si>
    <t>QEVc</t>
  </si>
  <si>
    <t>QEVMc</t>
  </si>
  <si>
    <t>QEV-c</t>
  </si>
  <si>
    <t>QEVM-c</t>
  </si>
  <si>
    <t>QEXd</t>
  </si>
  <si>
    <t>QEXMd</t>
  </si>
  <si>
    <t>QEX-d</t>
  </si>
  <si>
    <t>QEXM-d</t>
  </si>
  <si>
    <t>QEVd</t>
  </si>
  <si>
    <t>QEVMd</t>
  </si>
  <si>
    <t>QEV-d</t>
  </si>
  <si>
    <t>QEVM-d</t>
  </si>
  <si>
    <t>QEXe</t>
  </si>
  <si>
    <t>QEXMe</t>
  </si>
  <si>
    <t>QEX-e</t>
  </si>
  <si>
    <t>QEXM-e</t>
  </si>
  <si>
    <t>QEVe</t>
  </si>
  <si>
    <t>QEVMe</t>
  </si>
  <si>
    <t>QEV-e</t>
  </si>
  <si>
    <t>QEVM-e</t>
  </si>
  <si>
    <t>RDEXa</t>
  </si>
  <si>
    <t>rel</t>
  </si>
  <si>
    <t>RDEXMa</t>
  </si>
  <si>
    <t>RDEX-a</t>
  </si>
  <si>
    <t>REDXM-a</t>
  </si>
  <si>
    <t>RDEVa</t>
  </si>
  <si>
    <t>RDEVMa</t>
  </si>
  <si>
    <t>RDEV-a</t>
  </si>
  <si>
    <t>RDEVM-a</t>
  </si>
  <si>
    <t>RDEXb</t>
  </si>
  <si>
    <t>RDEXMb</t>
  </si>
  <si>
    <t>RDEX-b</t>
  </si>
  <si>
    <t>REDXM-b</t>
  </si>
  <si>
    <t>RDEVb</t>
  </si>
  <si>
    <t>RDEVMb</t>
  </si>
  <si>
    <t>RDEV-b</t>
  </si>
  <si>
    <t>RDEVM-b</t>
  </si>
  <si>
    <t>RDEXc</t>
  </si>
  <si>
    <t>RDEXMc</t>
  </si>
  <si>
    <t>RDEX-c</t>
  </si>
  <si>
    <t>REDXM-c</t>
  </si>
  <si>
    <t>RDEVc</t>
  </si>
  <si>
    <t>RDEVMc</t>
  </si>
  <si>
    <t>RDEV-c</t>
  </si>
  <si>
    <t>RDEVM-c</t>
  </si>
  <si>
    <t>RDEXd</t>
  </si>
  <si>
    <t>RDEXMd</t>
  </si>
  <si>
    <t>RDEX-d</t>
  </si>
  <si>
    <t>REDXM-d</t>
  </si>
  <si>
    <t>RDEVd</t>
  </si>
  <si>
    <t>RDEVMd</t>
  </si>
  <si>
    <t>RDEV-d</t>
  </si>
  <si>
    <t>RDEVM-d</t>
  </si>
  <si>
    <t>RDEXe</t>
  </si>
  <si>
    <t>RDEXMe</t>
  </si>
  <si>
    <t>RDEX-e</t>
  </si>
  <si>
    <t>REDXM-e</t>
  </si>
  <si>
    <t>RDEVe</t>
  </si>
  <si>
    <t>RDEVMe</t>
  </si>
  <si>
    <t>RDEV-e</t>
  </si>
  <si>
    <t>RDEVM-e</t>
  </si>
  <si>
    <t>complex</t>
  </si>
  <si>
    <t>PDEXa</t>
  </si>
  <si>
    <t>persist</t>
  </si>
  <si>
    <t>PDEXb</t>
  </si>
  <si>
    <t>PDEXc</t>
  </si>
  <si>
    <t>PDEXd</t>
  </si>
  <si>
    <t>PDEXe</t>
  </si>
  <si>
    <t>SCa</t>
  </si>
  <si>
    <t>simple</t>
  </si>
  <si>
    <t>TCa</t>
  </si>
  <si>
    <t>SRa</t>
  </si>
  <si>
    <t>TRa</t>
  </si>
  <si>
    <t>SAa</t>
  </si>
  <si>
    <t>TAa</t>
  </si>
  <si>
    <t>SCb</t>
  </si>
  <si>
    <t>TCb</t>
  </si>
  <si>
    <t>SRb</t>
  </si>
  <si>
    <t>TRb</t>
  </si>
  <si>
    <t>SAb</t>
  </si>
  <si>
    <t>TAb</t>
  </si>
  <si>
    <t>SCc</t>
  </si>
  <si>
    <t>TCc</t>
  </si>
  <si>
    <t>SRc</t>
  </si>
  <si>
    <t>TRc</t>
  </si>
  <si>
    <t>SAc</t>
  </si>
  <si>
    <t>TAc</t>
  </si>
  <si>
    <t>SCd</t>
  </si>
  <si>
    <t>TCd</t>
  </si>
  <si>
    <t>SRd</t>
  </si>
  <si>
    <t>TRd</t>
  </si>
  <si>
    <t>SAd</t>
  </si>
  <si>
    <t>TAd</t>
  </si>
  <si>
    <t>SCe</t>
  </si>
  <si>
    <t>TCe</t>
  </si>
  <si>
    <t>SRe</t>
  </si>
  <si>
    <t>TRe</t>
  </si>
  <si>
    <t>SAe</t>
  </si>
  <si>
    <t>TAe</t>
  </si>
  <si>
    <t>Diagrams w/ relationships esp. confusing. Almost all As daunting to read and understand. Cs simple to read but don’t nec. display all neeed info easily. Bs nice, but need to remind oneself as symbols not intuitive.</t>
  </si>
  <si>
    <t>average</t>
  </si>
  <si>
    <t>median</t>
  </si>
  <si>
    <t>total</t>
  </si>
  <si>
    <t>FREEZa</t>
  </si>
  <si>
    <t>att</t>
  </si>
  <si>
    <t>FREEZb</t>
  </si>
  <si>
    <t>FREEZc</t>
  </si>
  <si>
    <t>FREEZd</t>
  </si>
  <si>
    <t>FREEZe</t>
  </si>
  <si>
    <t>AQEVa</t>
  </si>
  <si>
    <t>AQEVb</t>
  </si>
  <si>
    <t>AQEVc</t>
  </si>
  <si>
    <t>AQEVd</t>
  </si>
  <si>
    <t>AQEVe</t>
  </si>
  <si>
    <t>student</t>
  </si>
  <si>
    <t>option</t>
  </si>
  <si>
    <t>response</t>
  </si>
  <si>
    <t>optional comment</t>
  </si>
  <si>
    <t>QEV-, QEVM-</t>
  </si>
  <si>
    <t xml:space="preserve">QEV- </t>
  </si>
  <si>
    <t>butterfly is temporal, but once a butterfly always a butterfly?</t>
  </si>
  <si>
    <t>looks like a tadpole was a frog. Not nice to read arrow backwards.</t>
  </si>
  <si>
    <t>Confusingly written</t>
  </si>
  <si>
    <t>QEX-, QEXM-</t>
  </si>
  <si>
    <t>'since’</t>
  </si>
  <si>
    <t>“period of 2 years” not clear in any except e. could be read as 2y ago. 2 years ago and 'for 2 years' not distinguished. Which is it?</t>
  </si>
  <si>
    <t>as above</t>
  </si>
  <si>
    <t>Others don’t mention person/flight</t>
  </si>
  <si>
    <t>Others don’t mention person/organisation</t>
  </si>
  <si>
    <t>awkwardly written. Will be followed = unclear</t>
  </si>
  <si>
    <t>Ceasing to be married-to not clear</t>
  </si>
  <si>
    <t>Not in that relationship now unclear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</si>
</sst>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2"/>
      <color theme="1"/>
      <name val="Calibri"/>
      <family val="2"/>
      <scheme val="minor"/>
    </font>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b/>
      <sz val="14"/>
      <color theme="1"/>
      <name val="Calibri"/>
      <scheme val="minor"/>
    </font>
    <font>
      <sz val="12"/>
      <name val="Calibri"/>
      <family val="2"/>
      <scheme val="minor"/>
    </font>
    <font>
      <b/>
      <sz val="14"/>
      <color theme="1"/>
      <name val="Calibri"/>
      <family val="2"/>
      <scheme val="minor"/>
    </font>
    <font>
      <b/>
      <u/>
      <sz val="12"/>
      <color theme="1"/>
      <name val="Calibri"/>
      <family val="2"/>
      <scheme val="minor"/>
    </font>
    <font>
      <sz val="12"/>
      <name val="Calibri"/>
      <family val="2"/>
    </font>
    <font>
      <b/>
      <sz val="12"/>
      <name val="Calibri"/>
      <family val="2"/>
      <scheme val="minor"/>
    </font>
    <font>
      <b/>
      <sz val="14"/>
      <name val="Calibri"/>
      <family val="2"/>
      <scheme val="minor"/>
    </font>
    <font>
      <sz val="11"/>
      <color theme="1"/>
      <name val="Calibri"/>
      <family val="2"/>
      <scheme val="minor"/>
    </font>
    <font>
      <b/>
      <sz val="11"/>
      <color rgb="FF000000"/>
      <name val="Calibri"/>
      <family val="2"/>
      <scheme val="minor"/>
    </font>
    <font>
      <sz val="11"/>
      <color rgb="FF00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s>
  <borders count="8">
    <border>
      <left/>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bottom style="thin">
        <color auto="1"/>
      </bottom>
      <diagonal/>
    </border>
  </borders>
  <cellStyleXfs count="85">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13" fillId="0" borderId="0"/>
    <xf numFmtId="0" fontId="1" fillId="0" borderId="0"/>
  </cellStyleXfs>
  <cellXfs count="73">
    <xf numFmtId="0" fontId="0" fillId="0" borderId="0" xfId="0"/>
    <xf numFmtId="0" fontId="0" fillId="0" borderId="0" xfId="0" applyAlignment="1">
      <alignment horizontal="center"/>
    </xf>
    <xf numFmtId="0" fontId="0" fillId="0" borderId="0" xfId="0" applyFont="1" applyBorder="1"/>
    <xf numFmtId="0" fontId="0" fillId="0" borderId="1" xfId="0" applyFont="1" applyBorder="1"/>
    <xf numFmtId="0" fontId="6" fillId="0" borderId="2" xfId="0" applyFont="1" applyBorder="1" applyAlignment="1">
      <alignment horizontal="center" wrapText="1"/>
    </xf>
    <xf numFmtId="0" fontId="0" fillId="0" borderId="2" xfId="0" applyBorder="1"/>
    <xf numFmtId="0" fontId="0" fillId="0" borderId="2" xfId="0" applyFont="1" applyBorder="1" applyAlignment="1">
      <alignment horizontal="center"/>
    </xf>
    <xf numFmtId="0" fontId="5" fillId="0" borderId="2" xfId="0" applyFont="1" applyBorder="1" applyAlignment="1">
      <alignment horizontal="center"/>
    </xf>
    <xf numFmtId="0" fontId="0" fillId="0" borderId="2" xfId="0" applyBorder="1" applyAlignment="1">
      <alignment horizontal="center"/>
    </xf>
    <xf numFmtId="0" fontId="0" fillId="0" borderId="0" xfId="0" applyFont="1" applyFill="1" applyBorder="1"/>
    <xf numFmtId="0" fontId="0" fillId="0" borderId="0" xfId="0" applyAlignment="1">
      <alignment wrapText="1"/>
    </xf>
    <xf numFmtId="0" fontId="8" fillId="0" borderId="0" xfId="0" applyFont="1" applyBorder="1" applyAlignment="1">
      <alignment wrapText="1"/>
    </xf>
    <xf numFmtId="0" fontId="0" fillId="0" borderId="0" xfId="0" applyAlignment="1">
      <alignment horizontal="center" vertical="center"/>
    </xf>
    <xf numFmtId="0" fontId="9" fillId="0" borderId="0" xfId="0" applyFont="1" applyAlignment="1">
      <alignment horizontal="center"/>
    </xf>
    <xf numFmtId="0" fontId="9" fillId="0" borderId="0" xfId="0" applyFont="1" applyAlignment="1">
      <alignment wrapText="1"/>
    </xf>
    <xf numFmtId="0" fontId="7" fillId="0" borderId="0" xfId="0" applyFont="1" applyFill="1" applyAlignment="1">
      <alignment wrapText="1"/>
    </xf>
    <xf numFmtId="164" fontId="0" fillId="0" borderId="0" xfId="0" applyNumberFormat="1"/>
    <xf numFmtId="164" fontId="0" fillId="0" borderId="2" xfId="0" applyNumberFormat="1" applyBorder="1" applyAlignment="1">
      <alignment horizontal="center" vertical="center"/>
    </xf>
    <xf numFmtId="164" fontId="0" fillId="0" borderId="0" xfId="0" applyNumberFormat="1" applyAlignment="1">
      <alignment horizontal="center" vertical="center"/>
    </xf>
    <xf numFmtId="0" fontId="0" fillId="0" borderId="0" xfId="0" applyBorder="1"/>
    <xf numFmtId="0" fontId="0" fillId="0" borderId="0" xfId="0" applyFill="1" applyBorder="1"/>
    <xf numFmtId="0" fontId="6" fillId="0" borderId="2" xfId="0" applyFont="1" applyBorder="1" applyAlignment="1">
      <alignment horizontal="center"/>
    </xf>
    <xf numFmtId="0" fontId="2" fillId="0" borderId="2" xfId="0" applyFont="1" applyBorder="1" applyAlignment="1">
      <alignment horizontal="center"/>
    </xf>
    <xf numFmtId="0" fontId="0" fillId="0" borderId="2" xfId="0" applyFill="1" applyBorder="1" applyAlignment="1">
      <alignment horizontal="center"/>
    </xf>
    <xf numFmtId="164" fontId="0" fillId="0" borderId="0" xfId="0" applyNumberFormat="1" applyAlignment="1">
      <alignment horizontal="center"/>
    </xf>
    <xf numFmtId="1" fontId="0" fillId="0" borderId="0" xfId="0" applyNumberFormat="1"/>
    <xf numFmtId="1" fontId="0" fillId="0" borderId="2" xfId="0" applyNumberFormat="1" applyBorder="1"/>
    <xf numFmtId="1" fontId="0" fillId="0" borderId="2" xfId="0" applyNumberFormat="1" applyBorder="1" applyAlignment="1">
      <alignment horizontal="center"/>
    </xf>
    <xf numFmtId="1" fontId="0" fillId="0" borderId="1" xfId="0" applyNumberFormat="1" applyBorder="1"/>
    <xf numFmtId="0" fontId="0" fillId="0" borderId="2" xfId="0" applyFill="1" applyBorder="1" applyAlignment="1">
      <alignment horizontal="center" vertical="center"/>
    </xf>
    <xf numFmtId="0" fontId="7" fillId="0" borderId="2" xfId="0" applyFont="1" applyFill="1" applyBorder="1" applyAlignment="1">
      <alignment horizontal="center"/>
    </xf>
    <xf numFmtId="0" fontId="7" fillId="0" borderId="2" xfId="0" applyFont="1" applyFill="1" applyBorder="1"/>
    <xf numFmtId="0" fontId="7" fillId="0" borderId="2" xfId="0" applyFont="1" applyFill="1" applyBorder="1" applyAlignment="1">
      <alignment horizontal="center" wrapText="1"/>
    </xf>
    <xf numFmtId="0" fontId="0" fillId="0" borderId="3" xfId="0" applyFill="1" applyBorder="1" applyAlignment="1">
      <alignment horizontal="center"/>
    </xf>
    <xf numFmtId="0" fontId="0" fillId="0" borderId="3" xfId="0" applyBorder="1" applyAlignment="1">
      <alignment horizontal="center"/>
    </xf>
    <xf numFmtId="1" fontId="7" fillId="0" borderId="2" xfId="0" applyNumberFormat="1" applyFont="1" applyFill="1" applyBorder="1" applyAlignment="1">
      <alignment horizontal="center"/>
    </xf>
    <xf numFmtId="1" fontId="7" fillId="0" borderId="2" xfId="0" applyNumberFormat="1" applyFont="1" applyFill="1" applyBorder="1"/>
    <xf numFmtId="0" fontId="0" fillId="0" borderId="3" xfId="0" applyFill="1" applyBorder="1" applyAlignment="1">
      <alignment horizontal="center" vertical="center"/>
    </xf>
    <xf numFmtId="164" fontId="0" fillId="0" borderId="3" xfId="0" applyNumberFormat="1" applyBorder="1" applyAlignment="1">
      <alignment horizontal="center" vertical="center"/>
    </xf>
    <xf numFmtId="0" fontId="0" fillId="0" borderId="4" xfId="0" applyBorder="1"/>
    <xf numFmtId="0" fontId="0" fillId="0" borderId="2" xfId="0" applyBorder="1" applyAlignment="1">
      <alignment horizontal="center" vertical="center"/>
    </xf>
    <xf numFmtId="0" fontId="10" fillId="0" borderId="2" xfId="0" applyFont="1" applyFill="1" applyBorder="1"/>
    <xf numFmtId="0" fontId="11" fillId="0" borderId="2" xfId="0" applyFont="1" applyFill="1" applyBorder="1" applyAlignment="1">
      <alignment horizontal="center" wrapText="1"/>
    </xf>
    <xf numFmtId="0" fontId="0" fillId="0" borderId="3" xfId="0" applyBorder="1" applyAlignment="1">
      <alignment horizontal="center" vertical="center"/>
    </xf>
    <xf numFmtId="0" fontId="11" fillId="0" borderId="2" xfId="0" applyFont="1" applyFill="1"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xf>
    <xf numFmtId="0" fontId="0" fillId="0" borderId="2" xfId="0" applyBorder="1" applyAlignment="1">
      <alignment horizontal="center" wrapText="1"/>
    </xf>
    <xf numFmtId="0" fontId="7" fillId="0" borderId="2" xfId="0" applyFont="1" applyFill="1" applyBorder="1" applyAlignment="1"/>
    <xf numFmtId="0" fontId="12" fillId="0" borderId="2" xfId="0" applyFont="1" applyFill="1" applyBorder="1" applyAlignment="1">
      <alignment horizontal="center"/>
    </xf>
    <xf numFmtId="1" fontId="0" fillId="3" borderId="2" xfId="0" applyNumberFormat="1" applyFill="1" applyBorder="1"/>
    <xf numFmtId="1" fontId="0" fillId="3" borderId="2" xfId="0" applyNumberFormat="1" applyFill="1" applyBorder="1" applyAlignment="1">
      <alignment horizontal="center"/>
    </xf>
    <xf numFmtId="1" fontId="0" fillId="2" borderId="2" xfId="0" applyNumberFormat="1" applyFill="1" applyBorder="1"/>
    <xf numFmtId="1" fontId="0" fillId="2" borderId="2" xfId="0" applyNumberFormat="1" applyFill="1" applyBorder="1" applyAlignment="1">
      <alignment horizontal="center"/>
    </xf>
    <xf numFmtId="0" fontId="0" fillId="0" borderId="5" xfId="0" applyFont="1" applyFill="1" applyBorder="1" applyAlignment="1">
      <alignment horizontal="center"/>
    </xf>
    <xf numFmtId="1" fontId="0" fillId="0" borderId="0" xfId="0" applyNumberFormat="1" applyBorder="1"/>
    <xf numFmtId="0" fontId="0" fillId="0" borderId="3" xfId="0" applyBorder="1"/>
    <xf numFmtId="0" fontId="13" fillId="0" borderId="2" xfId="83" applyBorder="1" applyAlignment="1">
      <alignment horizontal="center"/>
    </xf>
    <xf numFmtId="0" fontId="13" fillId="0" borderId="0" xfId="83"/>
    <xf numFmtId="0" fontId="13" fillId="0" borderId="0" xfId="83" applyAlignment="1">
      <alignment horizontal="center"/>
    </xf>
    <xf numFmtId="0" fontId="13" fillId="0" borderId="0" xfId="83" applyFill="1" applyBorder="1" applyAlignment="1">
      <alignment horizontal="center"/>
    </xf>
    <xf numFmtId="164" fontId="1" fillId="0" borderId="2" xfId="84" applyNumberFormat="1" applyBorder="1" applyAlignment="1">
      <alignment horizontal="center" vertical="center"/>
    </xf>
    <xf numFmtId="0" fontId="1" fillId="0" borderId="2" xfId="84" applyBorder="1" applyAlignment="1">
      <alignment horizontal="center" vertical="center"/>
    </xf>
    <xf numFmtId="164" fontId="1" fillId="0" borderId="2" xfId="84" applyNumberFormat="1" applyFill="1" applyBorder="1" applyAlignment="1">
      <alignment horizontal="center" vertical="center"/>
    </xf>
    <xf numFmtId="164" fontId="13" fillId="0" borderId="2" xfId="83" applyNumberFormat="1" applyBorder="1" applyAlignment="1">
      <alignment horizontal="center"/>
    </xf>
    <xf numFmtId="1" fontId="13" fillId="0" borderId="2" xfId="83" applyNumberFormat="1" applyBorder="1" applyAlignment="1">
      <alignment horizontal="center"/>
    </xf>
    <xf numFmtId="0" fontId="14" fillId="0" borderId="2" xfId="0" applyFont="1" applyBorder="1" applyAlignment="1">
      <alignment horizontal="center"/>
    </xf>
    <xf numFmtId="0" fontId="14" fillId="0" borderId="6" xfId="0" applyFont="1" applyBorder="1" applyAlignment="1">
      <alignment horizontal="center"/>
    </xf>
    <xf numFmtId="0" fontId="14" fillId="0" borderId="6" xfId="0" applyFont="1" applyBorder="1"/>
    <xf numFmtId="0" fontId="15" fillId="0" borderId="3" xfId="0" applyFont="1" applyBorder="1" applyAlignment="1">
      <alignment horizontal="center"/>
    </xf>
    <xf numFmtId="0" fontId="15" fillId="0" borderId="7" xfId="0" applyFont="1" applyBorder="1" applyAlignment="1">
      <alignment horizontal="center"/>
    </xf>
    <xf numFmtId="0" fontId="15" fillId="0" borderId="7" xfId="0" applyFont="1" applyBorder="1"/>
    <xf numFmtId="0" fontId="1" fillId="4" borderId="0" xfId="84" applyFill="1"/>
  </cellXfs>
  <cellStyles count="8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Normal" xfId="0" builtinId="0"/>
    <cellStyle name="Normal 2" xfId="83"/>
    <cellStyle name="Normal 2 2" xfId="84"/>
  </cellStyles>
  <dxfs count="160">
    <dxf>
      <font>
        <color rgb="FF9C0006"/>
      </font>
      <fill>
        <patternFill>
          <bgColor rgb="FFFFC7CE"/>
        </patternFill>
      </fill>
    </dxf>
    <dxf>
      <fill>
        <patternFill>
          <bgColor rgb="FFFFFF00"/>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ill>
        <patternFill>
          <bgColor theme="6" tint="0.39994506668294322"/>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ill>
        <patternFill>
          <bgColor theme="6" tint="0.39994506668294322"/>
        </patternFill>
      </fill>
    </dxf>
    <dxf>
      <fill>
        <patternFill>
          <bgColor theme="6" tint="0.3999450666829432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externalLink" Target="externalLinks/externalLink3.xml"/><Relationship Id="rId12" Type="http://schemas.openxmlformats.org/officeDocument/2006/relationships/externalLink" Target="externalLinks/externalLink4.xml"/><Relationship Id="rId13" Type="http://schemas.openxmlformats.org/officeDocument/2006/relationships/externalLink" Target="externalLinks/externalLink5.xml"/><Relationship Id="rId14" Type="http://schemas.openxmlformats.org/officeDocument/2006/relationships/externalLink" Target="externalLinks/externalLink6.xml"/><Relationship Id="rId15" Type="http://schemas.openxmlformats.org/officeDocument/2006/relationships/theme" Target="theme/theme1.xml"/><Relationship Id="rId16" Type="http://schemas.openxmlformats.org/officeDocument/2006/relationships/styles" Target="styles.xml"/><Relationship Id="rId17" Type="http://schemas.openxmlformats.org/officeDocument/2006/relationships/sharedStrings" Target="sharedStrings.xml"/><Relationship Id="rId1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externalLink" Target="externalLinks/externalLink1.xml"/><Relationship Id="rId10"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O"/>
              <a:t>Number of Dislikes</a:t>
            </a:r>
          </a:p>
        </c:rich>
      </c:tx>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tx2">
                  <a:lumMod val="60000"/>
                  <a:lumOff val="40000"/>
                </a:schemeClr>
              </a:solidFill>
              <a:ln>
                <a:noFill/>
              </a:ln>
              <a:effectLst/>
            </c:spPr>
          </c:dPt>
          <c:dPt>
            <c:idx val="1"/>
            <c:invertIfNegative val="0"/>
            <c:bubble3D val="0"/>
            <c:spPr>
              <a:solidFill>
                <a:srgbClr val="FF00FF"/>
              </a:solidFill>
              <a:ln>
                <a:noFill/>
              </a:ln>
              <a:effectLst/>
            </c:spPr>
          </c:dPt>
          <c:dPt>
            <c:idx val="2"/>
            <c:invertIfNegative val="0"/>
            <c:bubble3D val="0"/>
            <c:spPr>
              <a:solidFill>
                <a:srgbClr val="00B050"/>
              </a:solidFill>
              <a:ln>
                <a:noFill/>
              </a:ln>
              <a:effectLst/>
            </c:spPr>
          </c:dPt>
          <c:dPt>
            <c:idx val="4"/>
            <c:invertIfNegative val="0"/>
            <c:bubble3D val="0"/>
            <c:spPr>
              <a:solidFill>
                <a:srgbClr val="FF0000"/>
              </a:solidFill>
              <a:ln>
                <a:noFill/>
              </a:ln>
              <a:effectLst/>
            </c:spPr>
          </c:dPt>
          <c:dPt>
            <c:idx val="5"/>
            <c:invertIfNegative val="0"/>
            <c:bubble3D val="0"/>
            <c:spPr>
              <a:solidFill>
                <a:schemeClr val="tx2">
                  <a:lumMod val="60000"/>
                  <a:lumOff val="40000"/>
                </a:schemeClr>
              </a:solidFill>
              <a:ln>
                <a:noFill/>
              </a:ln>
              <a:effectLst/>
            </c:spPr>
          </c:dPt>
          <c:dPt>
            <c:idx val="6"/>
            <c:invertIfNegative val="0"/>
            <c:bubble3D val="0"/>
            <c:spPr>
              <a:solidFill>
                <a:srgbClr val="FF00FF"/>
              </a:solidFill>
              <a:ln>
                <a:noFill/>
              </a:ln>
              <a:effectLst/>
            </c:spPr>
          </c:dPt>
          <c:dPt>
            <c:idx val="7"/>
            <c:invertIfNegative val="0"/>
            <c:bubble3D val="0"/>
            <c:spPr>
              <a:solidFill>
                <a:srgbClr val="00B050"/>
              </a:solidFill>
              <a:ln>
                <a:solidFill>
                  <a:schemeClr val="tx2">
                    <a:lumMod val="60000"/>
                    <a:lumOff val="40000"/>
                  </a:schemeClr>
                </a:solidFill>
              </a:ln>
              <a:effectLst/>
            </c:spPr>
          </c:dPt>
          <c:dPt>
            <c:idx val="8"/>
            <c:invertIfNegative val="0"/>
            <c:bubble3D val="0"/>
            <c:spPr>
              <a:solidFill>
                <a:schemeClr val="tx1"/>
              </a:solidFill>
              <a:ln>
                <a:noFill/>
              </a:ln>
              <a:effectLst/>
            </c:spPr>
          </c:dPt>
          <c:dPt>
            <c:idx val="9"/>
            <c:invertIfNegative val="0"/>
            <c:bubble3D val="0"/>
            <c:spPr>
              <a:solidFill>
                <a:srgbClr val="FF0000"/>
              </a:solidFill>
              <a:ln>
                <a:noFill/>
              </a:ln>
              <a:effectLst/>
            </c:spPr>
          </c:dPt>
          <c:dPt>
            <c:idx val="10"/>
            <c:invertIfNegative val="0"/>
            <c:bubble3D val="0"/>
            <c:spPr>
              <a:solidFill>
                <a:schemeClr val="tx2">
                  <a:lumMod val="60000"/>
                  <a:lumOff val="40000"/>
                </a:schemeClr>
              </a:solidFill>
              <a:ln>
                <a:noFill/>
              </a:ln>
              <a:effectLst/>
            </c:spPr>
          </c:dPt>
          <c:dPt>
            <c:idx val="11"/>
            <c:invertIfNegative val="0"/>
            <c:bubble3D val="0"/>
            <c:spPr>
              <a:solidFill>
                <a:srgbClr val="FF00FF"/>
              </a:solidFill>
              <a:ln>
                <a:noFill/>
              </a:ln>
              <a:effectLst/>
            </c:spPr>
          </c:dPt>
          <c:dPt>
            <c:idx val="12"/>
            <c:invertIfNegative val="0"/>
            <c:bubble3D val="0"/>
            <c:spPr>
              <a:solidFill>
                <a:srgbClr val="00B050"/>
              </a:solidFill>
              <a:ln>
                <a:noFill/>
              </a:ln>
              <a:effectLst/>
            </c:spPr>
          </c:dPt>
          <c:dPt>
            <c:idx val="13"/>
            <c:invertIfNegative val="0"/>
            <c:bubble3D val="0"/>
            <c:spPr>
              <a:solidFill>
                <a:schemeClr val="tx1"/>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LikesFavs!$A$123:$B$137</c:f>
              <c:multiLvlStrCache>
                <c:ptCount val="15"/>
                <c:lvl>
                  <c:pt idx="0">
                    <c:v>class</c:v>
                  </c:pt>
                  <c:pt idx="1">
                    <c:v>class</c:v>
                  </c:pt>
                  <c:pt idx="2">
                    <c:v>class</c:v>
                  </c:pt>
                  <c:pt idx="3">
                    <c:v>class</c:v>
                  </c:pt>
                  <c:pt idx="4">
                    <c:v>class</c:v>
                  </c:pt>
                  <c:pt idx="5">
                    <c:v>quant</c:v>
                  </c:pt>
                  <c:pt idx="6">
                    <c:v>quant</c:v>
                  </c:pt>
                  <c:pt idx="7">
                    <c:v>quant</c:v>
                  </c:pt>
                  <c:pt idx="8">
                    <c:v>quant</c:v>
                  </c:pt>
                  <c:pt idx="9">
                    <c:v>quant</c:v>
                  </c:pt>
                  <c:pt idx="10">
                    <c:v>rel</c:v>
                  </c:pt>
                  <c:pt idx="11">
                    <c:v>rel</c:v>
                  </c:pt>
                  <c:pt idx="12">
                    <c:v>rel</c:v>
                  </c:pt>
                  <c:pt idx="13">
                    <c:v>rel</c:v>
                  </c:pt>
                  <c:pt idx="14">
                    <c:v>rel</c:v>
                  </c:pt>
                </c:lvl>
                <c:lvl>
                  <c:pt idx="0">
                    <c:v>a</c:v>
                  </c:pt>
                  <c:pt idx="1">
                    <c:v>b</c:v>
                  </c:pt>
                  <c:pt idx="2">
                    <c:v>c</c:v>
                  </c:pt>
                  <c:pt idx="3">
                    <c:v>d</c:v>
                  </c:pt>
                  <c:pt idx="4">
                    <c:v>e</c:v>
                  </c:pt>
                  <c:pt idx="5">
                    <c:v>a</c:v>
                  </c:pt>
                  <c:pt idx="6">
                    <c:v>b</c:v>
                  </c:pt>
                  <c:pt idx="7">
                    <c:v>c</c:v>
                  </c:pt>
                  <c:pt idx="8">
                    <c:v>d</c:v>
                  </c:pt>
                  <c:pt idx="9">
                    <c:v>e</c:v>
                  </c:pt>
                  <c:pt idx="10">
                    <c:v>a</c:v>
                  </c:pt>
                  <c:pt idx="11">
                    <c:v>b</c:v>
                  </c:pt>
                  <c:pt idx="12">
                    <c:v>c</c:v>
                  </c:pt>
                  <c:pt idx="13">
                    <c:v>d</c:v>
                  </c:pt>
                  <c:pt idx="14">
                    <c:v>e</c:v>
                  </c:pt>
                </c:lvl>
              </c:multiLvlStrCache>
            </c:multiLvlStrRef>
          </c:cat>
          <c:val>
            <c:numRef>
              <c:f>LikesFavs!$C$123:$C$137</c:f>
              <c:numCache>
                <c:formatCode>General</c:formatCode>
                <c:ptCount val="15"/>
                <c:pt idx="0">
                  <c:v>26.0</c:v>
                </c:pt>
                <c:pt idx="1">
                  <c:v>8.0</c:v>
                </c:pt>
                <c:pt idx="2">
                  <c:v>8.0</c:v>
                </c:pt>
                <c:pt idx="3">
                  <c:v>0.0</c:v>
                </c:pt>
                <c:pt idx="4">
                  <c:v>1.0</c:v>
                </c:pt>
                <c:pt idx="5">
                  <c:v>39.0</c:v>
                </c:pt>
                <c:pt idx="6">
                  <c:v>13.0</c:v>
                </c:pt>
                <c:pt idx="7">
                  <c:v>16.0</c:v>
                </c:pt>
                <c:pt idx="8">
                  <c:v>3.0</c:v>
                </c:pt>
                <c:pt idx="9">
                  <c:v>1.0</c:v>
                </c:pt>
                <c:pt idx="10">
                  <c:v>35.0</c:v>
                </c:pt>
                <c:pt idx="11">
                  <c:v>16.0</c:v>
                </c:pt>
                <c:pt idx="12">
                  <c:v>10.0</c:v>
                </c:pt>
                <c:pt idx="13">
                  <c:v>7.0</c:v>
                </c:pt>
                <c:pt idx="14">
                  <c:v>1.0</c:v>
                </c:pt>
              </c:numCache>
            </c:numRef>
          </c:val>
        </c:ser>
        <c:dLbls>
          <c:showLegendKey val="0"/>
          <c:showVal val="0"/>
          <c:showCatName val="0"/>
          <c:showSerName val="0"/>
          <c:showPercent val="0"/>
          <c:showBubbleSize val="0"/>
        </c:dLbls>
        <c:gapWidth val="219"/>
        <c:overlap val="-27"/>
        <c:axId val="110209384"/>
        <c:axId val="110388744"/>
      </c:barChart>
      <c:catAx>
        <c:axId val="110209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388744"/>
        <c:crosses val="autoZero"/>
        <c:auto val="1"/>
        <c:lblAlgn val="ctr"/>
        <c:lblOffset val="100"/>
        <c:noMultiLvlLbl val="0"/>
      </c:catAx>
      <c:valAx>
        <c:axId val="1103887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209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O"/>
              <a:t>Number of Favourites</a:t>
            </a:r>
          </a:p>
        </c:rich>
      </c:tx>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1"/>
            <c:invertIfNegative val="0"/>
            <c:bubble3D val="0"/>
            <c:spPr>
              <a:solidFill>
                <a:srgbClr val="FF00FF"/>
              </a:solidFill>
              <a:ln>
                <a:noFill/>
              </a:ln>
              <a:effectLst/>
            </c:spPr>
          </c:dPt>
          <c:dPt>
            <c:idx val="2"/>
            <c:invertIfNegative val="0"/>
            <c:bubble3D val="0"/>
            <c:spPr>
              <a:solidFill>
                <a:srgbClr val="00B050"/>
              </a:solidFill>
              <a:ln>
                <a:noFill/>
              </a:ln>
              <a:effectLst/>
            </c:spPr>
          </c:dPt>
          <c:dPt>
            <c:idx val="3"/>
            <c:invertIfNegative val="0"/>
            <c:bubble3D val="0"/>
            <c:spPr>
              <a:solidFill>
                <a:schemeClr val="tx1"/>
              </a:solidFill>
              <a:ln>
                <a:noFill/>
              </a:ln>
              <a:effectLst/>
            </c:spPr>
          </c:dPt>
          <c:dPt>
            <c:idx val="4"/>
            <c:invertIfNegative val="0"/>
            <c:bubble3D val="0"/>
            <c:spPr>
              <a:solidFill>
                <a:srgbClr val="FF0000"/>
              </a:solidFill>
              <a:ln>
                <a:noFill/>
              </a:ln>
              <a:effectLst/>
            </c:spPr>
          </c:dPt>
          <c:dPt>
            <c:idx val="5"/>
            <c:invertIfNegative val="0"/>
            <c:bubble3D val="0"/>
            <c:spPr>
              <a:solidFill>
                <a:schemeClr val="tx2">
                  <a:lumMod val="60000"/>
                  <a:lumOff val="40000"/>
                </a:schemeClr>
              </a:solidFill>
              <a:ln>
                <a:noFill/>
              </a:ln>
              <a:effectLst/>
            </c:spPr>
          </c:dPt>
          <c:dPt>
            <c:idx val="6"/>
            <c:invertIfNegative val="0"/>
            <c:bubble3D val="0"/>
            <c:spPr>
              <a:solidFill>
                <a:srgbClr val="FF00FF"/>
              </a:solidFill>
              <a:ln>
                <a:noFill/>
              </a:ln>
              <a:effectLst/>
            </c:spPr>
          </c:dPt>
          <c:dPt>
            <c:idx val="7"/>
            <c:invertIfNegative val="0"/>
            <c:bubble3D val="0"/>
            <c:spPr>
              <a:solidFill>
                <a:srgbClr val="00B050"/>
              </a:solidFill>
              <a:ln>
                <a:noFill/>
              </a:ln>
              <a:effectLst/>
            </c:spPr>
          </c:dPt>
          <c:dPt>
            <c:idx val="8"/>
            <c:invertIfNegative val="0"/>
            <c:bubble3D val="0"/>
            <c:spPr>
              <a:solidFill>
                <a:schemeClr val="tx1"/>
              </a:solidFill>
              <a:ln>
                <a:noFill/>
              </a:ln>
              <a:effectLst/>
            </c:spPr>
          </c:dPt>
          <c:dPt>
            <c:idx val="9"/>
            <c:invertIfNegative val="0"/>
            <c:bubble3D val="0"/>
            <c:spPr>
              <a:solidFill>
                <a:srgbClr val="FF0000"/>
              </a:solidFill>
              <a:ln>
                <a:noFill/>
              </a:ln>
              <a:effectLst/>
            </c:spPr>
          </c:dPt>
          <c:dPt>
            <c:idx val="11"/>
            <c:invertIfNegative val="0"/>
            <c:bubble3D val="0"/>
            <c:spPr>
              <a:solidFill>
                <a:srgbClr val="FF00FF"/>
              </a:solidFill>
              <a:ln>
                <a:noFill/>
              </a:ln>
              <a:effectLst/>
            </c:spPr>
          </c:dPt>
          <c:dPt>
            <c:idx val="12"/>
            <c:invertIfNegative val="0"/>
            <c:bubble3D val="0"/>
            <c:spPr>
              <a:solidFill>
                <a:srgbClr val="00B050"/>
              </a:solidFill>
              <a:ln>
                <a:noFill/>
              </a:ln>
              <a:effectLst/>
            </c:spPr>
          </c:dPt>
          <c:dPt>
            <c:idx val="13"/>
            <c:invertIfNegative val="0"/>
            <c:bubble3D val="0"/>
            <c:spPr>
              <a:solidFill>
                <a:schemeClr val="tx1"/>
              </a:solidFill>
              <a:ln>
                <a:noFill/>
              </a:ln>
              <a:effectLst/>
            </c:spPr>
          </c:dPt>
          <c:dPt>
            <c:idx val="14"/>
            <c:invertIfNegative val="0"/>
            <c:bubble3D val="0"/>
            <c:spPr>
              <a:solidFill>
                <a:srgbClr val="FF0000"/>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LikesFavs!$E$123:$F$137</c:f>
              <c:multiLvlStrCache>
                <c:ptCount val="15"/>
                <c:lvl>
                  <c:pt idx="0">
                    <c:v>class</c:v>
                  </c:pt>
                  <c:pt idx="1">
                    <c:v>class</c:v>
                  </c:pt>
                  <c:pt idx="2">
                    <c:v>class</c:v>
                  </c:pt>
                  <c:pt idx="3">
                    <c:v>class</c:v>
                  </c:pt>
                  <c:pt idx="4">
                    <c:v>class</c:v>
                  </c:pt>
                  <c:pt idx="5">
                    <c:v>quant</c:v>
                  </c:pt>
                  <c:pt idx="6">
                    <c:v>quant</c:v>
                  </c:pt>
                  <c:pt idx="7">
                    <c:v>quant</c:v>
                  </c:pt>
                  <c:pt idx="8">
                    <c:v>quant</c:v>
                  </c:pt>
                  <c:pt idx="9">
                    <c:v>quant</c:v>
                  </c:pt>
                  <c:pt idx="10">
                    <c:v>rel</c:v>
                  </c:pt>
                  <c:pt idx="11">
                    <c:v>rel</c:v>
                  </c:pt>
                  <c:pt idx="12">
                    <c:v>rel</c:v>
                  </c:pt>
                  <c:pt idx="13">
                    <c:v>rel</c:v>
                  </c:pt>
                  <c:pt idx="14">
                    <c:v>rel</c:v>
                  </c:pt>
                </c:lvl>
                <c:lvl>
                  <c:pt idx="0">
                    <c:v>a</c:v>
                  </c:pt>
                  <c:pt idx="1">
                    <c:v>b</c:v>
                  </c:pt>
                  <c:pt idx="2">
                    <c:v>c</c:v>
                  </c:pt>
                  <c:pt idx="3">
                    <c:v>d</c:v>
                  </c:pt>
                  <c:pt idx="4">
                    <c:v>e</c:v>
                  </c:pt>
                  <c:pt idx="5">
                    <c:v>a</c:v>
                  </c:pt>
                  <c:pt idx="6">
                    <c:v>b</c:v>
                  </c:pt>
                  <c:pt idx="7">
                    <c:v>c</c:v>
                  </c:pt>
                  <c:pt idx="8">
                    <c:v>d</c:v>
                  </c:pt>
                  <c:pt idx="9">
                    <c:v>e</c:v>
                  </c:pt>
                  <c:pt idx="10">
                    <c:v>a</c:v>
                  </c:pt>
                  <c:pt idx="11">
                    <c:v>b</c:v>
                  </c:pt>
                  <c:pt idx="12">
                    <c:v>c</c:v>
                  </c:pt>
                  <c:pt idx="13">
                    <c:v>d</c:v>
                  </c:pt>
                  <c:pt idx="14">
                    <c:v>e</c:v>
                  </c:pt>
                </c:lvl>
              </c:multiLvlStrCache>
            </c:multiLvlStrRef>
          </c:cat>
          <c:val>
            <c:numRef>
              <c:f>LikesFavs!$G$123:$G$137</c:f>
              <c:numCache>
                <c:formatCode>General</c:formatCode>
                <c:ptCount val="15"/>
                <c:pt idx="0">
                  <c:v>14.0</c:v>
                </c:pt>
                <c:pt idx="1">
                  <c:v>18.0</c:v>
                </c:pt>
                <c:pt idx="2">
                  <c:v>21.0</c:v>
                </c:pt>
                <c:pt idx="3">
                  <c:v>44.0</c:v>
                </c:pt>
                <c:pt idx="4">
                  <c:v>76.0</c:v>
                </c:pt>
                <c:pt idx="5">
                  <c:v>9.0</c:v>
                </c:pt>
                <c:pt idx="6">
                  <c:v>21.0</c:v>
                </c:pt>
                <c:pt idx="7">
                  <c:v>13.0</c:v>
                </c:pt>
                <c:pt idx="8">
                  <c:v>45.0</c:v>
                </c:pt>
                <c:pt idx="9">
                  <c:v>97.0</c:v>
                </c:pt>
                <c:pt idx="10">
                  <c:v>12.0</c:v>
                </c:pt>
                <c:pt idx="11">
                  <c:v>5.0</c:v>
                </c:pt>
                <c:pt idx="12">
                  <c:v>21.0</c:v>
                </c:pt>
                <c:pt idx="13">
                  <c:v>55.0</c:v>
                </c:pt>
                <c:pt idx="14">
                  <c:v>74.0</c:v>
                </c:pt>
              </c:numCache>
            </c:numRef>
          </c:val>
        </c:ser>
        <c:dLbls>
          <c:showLegendKey val="0"/>
          <c:showVal val="0"/>
          <c:showCatName val="0"/>
          <c:showSerName val="0"/>
          <c:showPercent val="0"/>
          <c:showBubbleSize val="0"/>
        </c:dLbls>
        <c:gapWidth val="219"/>
        <c:overlap val="-27"/>
        <c:axId val="596160216"/>
        <c:axId val="596148120"/>
      </c:barChart>
      <c:catAx>
        <c:axId val="596160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6148120"/>
        <c:crosses val="autoZero"/>
        <c:auto val="1"/>
        <c:lblAlgn val="ctr"/>
        <c:lblOffset val="100"/>
        <c:noMultiLvlLbl val="0"/>
      </c:catAx>
      <c:valAx>
        <c:axId val="5961481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6160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O"/>
              <a:t>Favourites for complex constraints</a:t>
            </a:r>
          </a:p>
        </c:rich>
      </c:tx>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4"/>
            <c:invertIfNegative val="0"/>
            <c:bubble3D val="0"/>
            <c:spPr>
              <a:solidFill>
                <a:srgbClr val="FF0000"/>
              </a:solidFill>
              <a:ln>
                <a:noFill/>
              </a:ln>
              <a:effectLst/>
            </c:spPr>
          </c:dPt>
          <c:dPt>
            <c:idx val="5"/>
            <c:invertIfNegative val="0"/>
            <c:bubble3D val="0"/>
            <c:spPr>
              <a:solidFill>
                <a:srgbClr val="FF0000"/>
              </a:solidFill>
              <a:ln>
                <a:noFill/>
              </a:ln>
              <a:effectLst/>
            </c:spPr>
          </c:dPt>
          <c:dPt>
            <c:idx val="6"/>
            <c:invertIfNegative val="0"/>
            <c:bubble3D val="0"/>
            <c:spPr>
              <a:solidFill>
                <a:srgbClr val="FF0000"/>
              </a:solidFill>
              <a:ln>
                <a:noFill/>
              </a:ln>
              <a:effectLst/>
            </c:spPr>
          </c:dPt>
          <c:dPt>
            <c:idx val="7"/>
            <c:invertIfNegative val="0"/>
            <c:bubble3D val="0"/>
            <c:spPr>
              <a:solidFill>
                <a:srgbClr val="FF0000"/>
              </a:solidFill>
              <a:ln>
                <a:noFill/>
              </a:ln>
              <a:effectLst/>
            </c:spPr>
          </c:dPt>
          <c:dPt>
            <c:idx val="12"/>
            <c:invertIfNegative val="0"/>
            <c:bubble3D val="0"/>
            <c:spPr>
              <a:solidFill>
                <a:srgbClr val="FF0000"/>
              </a:solidFill>
              <a:ln>
                <a:noFill/>
              </a:ln>
              <a:effectLst/>
            </c:spPr>
          </c:dPt>
          <c:dPt>
            <c:idx val="13"/>
            <c:invertIfNegative val="0"/>
            <c:bubble3D val="0"/>
            <c:spPr>
              <a:solidFill>
                <a:srgbClr val="FF0000"/>
              </a:solidFill>
              <a:ln>
                <a:noFill/>
              </a:ln>
              <a:effectLst/>
            </c:spPr>
          </c:dPt>
          <c:dPt>
            <c:idx val="14"/>
            <c:invertIfNegative val="0"/>
            <c:bubble3D val="0"/>
            <c:spPr>
              <a:solidFill>
                <a:srgbClr val="FF0000"/>
              </a:solidFill>
              <a:ln>
                <a:noFill/>
              </a:ln>
              <a:effectLst/>
            </c:spPr>
          </c:dPt>
          <c:dPt>
            <c:idx val="15"/>
            <c:invertIfNegative val="0"/>
            <c:bubble3D val="0"/>
            <c:spPr>
              <a:solidFill>
                <a:srgbClr val="FF0000"/>
              </a:solidFill>
              <a:ln>
                <a:noFill/>
              </a:ln>
              <a:effectLst/>
            </c:spPr>
          </c:dPt>
          <c:cat>
            <c:multiLvlStrRef>
              <c:f>FavouritesSimpleComplex!$S$22:$T$41</c:f>
              <c:multiLvlStrCache>
                <c:ptCount val="20"/>
                <c:lvl>
                  <c:pt idx="0">
                    <c:v>a</c:v>
                  </c:pt>
                  <c:pt idx="1">
                    <c:v>a</c:v>
                  </c:pt>
                  <c:pt idx="2">
                    <c:v>a</c:v>
                  </c:pt>
                  <c:pt idx="3">
                    <c:v>a</c:v>
                  </c:pt>
                  <c:pt idx="4">
                    <c:v>b</c:v>
                  </c:pt>
                  <c:pt idx="5">
                    <c:v>b</c:v>
                  </c:pt>
                  <c:pt idx="6">
                    <c:v>b</c:v>
                  </c:pt>
                  <c:pt idx="7">
                    <c:v>b</c:v>
                  </c:pt>
                  <c:pt idx="8">
                    <c:v>c</c:v>
                  </c:pt>
                  <c:pt idx="9">
                    <c:v>c</c:v>
                  </c:pt>
                  <c:pt idx="10">
                    <c:v>c</c:v>
                  </c:pt>
                  <c:pt idx="11">
                    <c:v>c</c:v>
                  </c:pt>
                  <c:pt idx="12">
                    <c:v>d</c:v>
                  </c:pt>
                  <c:pt idx="13">
                    <c:v>d</c:v>
                  </c:pt>
                  <c:pt idx="14">
                    <c:v>d</c:v>
                  </c:pt>
                  <c:pt idx="15">
                    <c:v>d</c:v>
                  </c:pt>
                  <c:pt idx="16">
                    <c:v>e</c:v>
                  </c:pt>
                  <c:pt idx="17">
                    <c:v>e</c:v>
                  </c:pt>
                  <c:pt idx="18">
                    <c:v>e</c:v>
                  </c:pt>
                  <c:pt idx="19">
                    <c:v>e</c:v>
                  </c:pt>
                </c:lvl>
                <c:lvl>
                  <c:pt idx="0">
                    <c:v>DEX-</c:v>
                  </c:pt>
                  <c:pt idx="1">
                    <c:v>DEXM-</c:v>
                  </c:pt>
                  <c:pt idx="2">
                    <c:v>DEV-</c:v>
                  </c:pt>
                  <c:pt idx="3">
                    <c:v>DEVM-</c:v>
                  </c:pt>
                  <c:pt idx="4">
                    <c:v>DEX-</c:v>
                  </c:pt>
                  <c:pt idx="5">
                    <c:v>DEXM-</c:v>
                  </c:pt>
                  <c:pt idx="6">
                    <c:v>DEV-</c:v>
                  </c:pt>
                  <c:pt idx="7">
                    <c:v>DEVM-</c:v>
                  </c:pt>
                  <c:pt idx="8">
                    <c:v>DEX-</c:v>
                  </c:pt>
                  <c:pt idx="9">
                    <c:v>DEXM-</c:v>
                  </c:pt>
                  <c:pt idx="10">
                    <c:v>DEV-</c:v>
                  </c:pt>
                  <c:pt idx="11">
                    <c:v>DEVM-</c:v>
                  </c:pt>
                  <c:pt idx="12">
                    <c:v>DEX-</c:v>
                  </c:pt>
                  <c:pt idx="13">
                    <c:v>DEXM-</c:v>
                  </c:pt>
                  <c:pt idx="14">
                    <c:v>DEV-</c:v>
                  </c:pt>
                  <c:pt idx="15">
                    <c:v>DEVM-</c:v>
                  </c:pt>
                  <c:pt idx="16">
                    <c:v>DEX-</c:v>
                  </c:pt>
                  <c:pt idx="17">
                    <c:v>DEXM-</c:v>
                  </c:pt>
                  <c:pt idx="18">
                    <c:v>DEV-</c:v>
                  </c:pt>
                  <c:pt idx="19">
                    <c:v>DEVM-</c:v>
                  </c:pt>
                </c:lvl>
              </c:multiLvlStrCache>
            </c:multiLvlStrRef>
          </c:cat>
          <c:val>
            <c:numRef>
              <c:f>FavouritesSimpleComplex!$U$22:$U$41</c:f>
              <c:numCache>
                <c:formatCode>General</c:formatCode>
                <c:ptCount val="20"/>
                <c:pt idx="0">
                  <c:v>2.0</c:v>
                </c:pt>
                <c:pt idx="1">
                  <c:v>0.0</c:v>
                </c:pt>
                <c:pt idx="2">
                  <c:v>3.0</c:v>
                </c:pt>
                <c:pt idx="3">
                  <c:v>2.0</c:v>
                </c:pt>
                <c:pt idx="4">
                  <c:v>3.0</c:v>
                </c:pt>
                <c:pt idx="5">
                  <c:v>2.0</c:v>
                </c:pt>
                <c:pt idx="6">
                  <c:v>3.0</c:v>
                </c:pt>
                <c:pt idx="7">
                  <c:v>1.0</c:v>
                </c:pt>
                <c:pt idx="8">
                  <c:v>3.0</c:v>
                </c:pt>
                <c:pt idx="9">
                  <c:v>2.0</c:v>
                </c:pt>
                <c:pt idx="10">
                  <c:v>2.0</c:v>
                </c:pt>
                <c:pt idx="11">
                  <c:v>4.0</c:v>
                </c:pt>
                <c:pt idx="12">
                  <c:v>6.0</c:v>
                </c:pt>
                <c:pt idx="13">
                  <c:v>7.0</c:v>
                </c:pt>
                <c:pt idx="14">
                  <c:v>3.0</c:v>
                </c:pt>
                <c:pt idx="15">
                  <c:v>3.0</c:v>
                </c:pt>
                <c:pt idx="16">
                  <c:v>12.0</c:v>
                </c:pt>
                <c:pt idx="17">
                  <c:v>10.0</c:v>
                </c:pt>
                <c:pt idx="18">
                  <c:v>9.0</c:v>
                </c:pt>
                <c:pt idx="19">
                  <c:v>11.0</c:v>
                </c:pt>
              </c:numCache>
            </c:numRef>
          </c:val>
        </c:ser>
        <c:dLbls>
          <c:showLegendKey val="0"/>
          <c:showVal val="0"/>
          <c:showCatName val="0"/>
          <c:showSerName val="0"/>
          <c:showPercent val="0"/>
          <c:showBubbleSize val="0"/>
        </c:dLbls>
        <c:gapWidth val="219"/>
        <c:overlap val="-27"/>
        <c:axId val="577722936"/>
        <c:axId val="577736664"/>
      </c:barChart>
      <c:catAx>
        <c:axId val="577722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7736664"/>
        <c:crosses val="autoZero"/>
        <c:auto val="1"/>
        <c:lblAlgn val="ctr"/>
        <c:lblOffset val="100"/>
        <c:noMultiLvlLbl val="0"/>
      </c:catAx>
      <c:valAx>
        <c:axId val="5777366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7722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O"/>
              <a:t>Favourites for simple constraints</a:t>
            </a:r>
          </a:p>
        </c:rich>
      </c:tx>
      <c:layout/>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6"/>
            <c:invertIfNegative val="0"/>
            <c:bubble3D val="0"/>
            <c:spPr>
              <a:solidFill>
                <a:srgbClr val="FF0000"/>
              </a:solidFill>
              <a:ln>
                <a:noFill/>
              </a:ln>
              <a:effectLst/>
            </c:spPr>
          </c:dPt>
          <c:dPt>
            <c:idx val="7"/>
            <c:invertIfNegative val="0"/>
            <c:bubble3D val="0"/>
            <c:spPr>
              <a:solidFill>
                <a:srgbClr val="FF0000"/>
              </a:solidFill>
              <a:ln>
                <a:noFill/>
              </a:ln>
              <a:effectLst/>
            </c:spPr>
          </c:dPt>
          <c:dPt>
            <c:idx val="8"/>
            <c:invertIfNegative val="0"/>
            <c:bubble3D val="0"/>
            <c:spPr>
              <a:solidFill>
                <a:srgbClr val="FF0000"/>
              </a:solidFill>
              <a:ln>
                <a:noFill/>
              </a:ln>
              <a:effectLst/>
            </c:spPr>
          </c:dPt>
          <c:dPt>
            <c:idx val="9"/>
            <c:invertIfNegative val="0"/>
            <c:bubble3D val="0"/>
            <c:spPr>
              <a:solidFill>
                <a:srgbClr val="FF0000"/>
              </a:solidFill>
              <a:ln>
                <a:noFill/>
              </a:ln>
              <a:effectLst/>
            </c:spPr>
          </c:dPt>
          <c:dPt>
            <c:idx val="10"/>
            <c:invertIfNegative val="0"/>
            <c:bubble3D val="0"/>
            <c:spPr>
              <a:solidFill>
                <a:srgbClr val="FF0000"/>
              </a:solidFill>
              <a:ln>
                <a:noFill/>
              </a:ln>
              <a:effectLst/>
            </c:spPr>
          </c:dPt>
          <c:dPt>
            <c:idx val="11"/>
            <c:invertIfNegative val="0"/>
            <c:bubble3D val="0"/>
            <c:spPr>
              <a:solidFill>
                <a:srgbClr val="FF0000"/>
              </a:solidFill>
              <a:ln>
                <a:noFill/>
              </a:ln>
              <a:effectLst/>
            </c:spPr>
          </c:dPt>
          <c:dPt>
            <c:idx val="18"/>
            <c:invertIfNegative val="0"/>
            <c:bubble3D val="0"/>
            <c:spPr>
              <a:solidFill>
                <a:srgbClr val="FF0000"/>
              </a:solidFill>
              <a:ln>
                <a:noFill/>
              </a:ln>
              <a:effectLst/>
            </c:spPr>
          </c:dPt>
          <c:dPt>
            <c:idx val="19"/>
            <c:invertIfNegative val="0"/>
            <c:bubble3D val="0"/>
            <c:spPr>
              <a:solidFill>
                <a:srgbClr val="FF0000"/>
              </a:solidFill>
              <a:ln>
                <a:noFill/>
              </a:ln>
              <a:effectLst/>
            </c:spPr>
          </c:dPt>
          <c:dPt>
            <c:idx val="20"/>
            <c:invertIfNegative val="0"/>
            <c:bubble3D val="0"/>
            <c:spPr>
              <a:solidFill>
                <a:srgbClr val="FF0000"/>
              </a:solidFill>
              <a:ln>
                <a:noFill/>
              </a:ln>
              <a:effectLst/>
            </c:spPr>
          </c:dPt>
          <c:dPt>
            <c:idx val="21"/>
            <c:invertIfNegative val="0"/>
            <c:bubble3D val="0"/>
            <c:spPr>
              <a:solidFill>
                <a:srgbClr val="FF0000"/>
              </a:solidFill>
              <a:ln>
                <a:noFill/>
              </a:ln>
              <a:effectLst/>
            </c:spPr>
          </c:dPt>
          <c:dPt>
            <c:idx val="22"/>
            <c:invertIfNegative val="0"/>
            <c:bubble3D val="0"/>
            <c:spPr>
              <a:solidFill>
                <a:srgbClr val="FF0000"/>
              </a:solidFill>
              <a:ln>
                <a:noFill/>
              </a:ln>
              <a:effectLst/>
            </c:spPr>
          </c:dPt>
          <c:dPt>
            <c:idx val="23"/>
            <c:invertIfNegative val="0"/>
            <c:bubble3D val="0"/>
            <c:spPr>
              <a:solidFill>
                <a:srgbClr val="FF0000"/>
              </a:solidFill>
              <a:ln>
                <a:noFill/>
              </a:ln>
              <a:effectLst/>
            </c:spPr>
          </c:dPt>
          <c:cat>
            <c:multiLvlStrRef>
              <c:f>FavouritesSimpleComplex!$S$127:$T$156</c:f>
              <c:multiLvlStrCache>
                <c:ptCount val="30"/>
                <c:lvl>
                  <c:pt idx="0">
                    <c:v>a</c:v>
                  </c:pt>
                  <c:pt idx="1">
                    <c:v>a</c:v>
                  </c:pt>
                  <c:pt idx="2">
                    <c:v>a</c:v>
                  </c:pt>
                  <c:pt idx="3">
                    <c:v>a</c:v>
                  </c:pt>
                  <c:pt idx="4">
                    <c:v>a</c:v>
                  </c:pt>
                  <c:pt idx="5">
                    <c:v>a</c:v>
                  </c:pt>
                  <c:pt idx="6">
                    <c:v>b</c:v>
                  </c:pt>
                  <c:pt idx="7">
                    <c:v>b</c:v>
                  </c:pt>
                  <c:pt idx="8">
                    <c:v>b</c:v>
                  </c:pt>
                  <c:pt idx="9">
                    <c:v>b</c:v>
                  </c:pt>
                  <c:pt idx="10">
                    <c:v>b</c:v>
                  </c:pt>
                  <c:pt idx="11">
                    <c:v>b</c:v>
                  </c:pt>
                  <c:pt idx="12">
                    <c:v>c</c:v>
                  </c:pt>
                  <c:pt idx="13">
                    <c:v>c</c:v>
                  </c:pt>
                  <c:pt idx="14">
                    <c:v>c</c:v>
                  </c:pt>
                  <c:pt idx="15">
                    <c:v>c</c:v>
                  </c:pt>
                  <c:pt idx="16">
                    <c:v>c</c:v>
                  </c:pt>
                  <c:pt idx="17">
                    <c:v>c</c:v>
                  </c:pt>
                  <c:pt idx="18">
                    <c:v>d</c:v>
                  </c:pt>
                  <c:pt idx="19">
                    <c:v>d</c:v>
                  </c:pt>
                  <c:pt idx="20">
                    <c:v>d</c:v>
                  </c:pt>
                  <c:pt idx="21">
                    <c:v>d</c:v>
                  </c:pt>
                  <c:pt idx="22">
                    <c:v>d</c:v>
                  </c:pt>
                  <c:pt idx="23">
                    <c:v>d</c:v>
                  </c:pt>
                  <c:pt idx="24">
                    <c:v>e</c:v>
                  </c:pt>
                  <c:pt idx="25">
                    <c:v>e</c:v>
                  </c:pt>
                  <c:pt idx="26">
                    <c:v>e</c:v>
                  </c:pt>
                  <c:pt idx="27">
                    <c:v>e</c:v>
                  </c:pt>
                  <c:pt idx="28">
                    <c:v>e</c:v>
                  </c:pt>
                  <c:pt idx="29">
                    <c:v>e</c:v>
                  </c:pt>
                </c:lvl>
                <c:lvl>
                  <c:pt idx="0">
                    <c:v>SC</c:v>
                  </c:pt>
                  <c:pt idx="1">
                    <c:v>TC</c:v>
                  </c:pt>
                  <c:pt idx="2">
                    <c:v>SR</c:v>
                  </c:pt>
                  <c:pt idx="3">
                    <c:v>TR</c:v>
                  </c:pt>
                  <c:pt idx="4">
                    <c:v>SA</c:v>
                  </c:pt>
                  <c:pt idx="5">
                    <c:v>TA</c:v>
                  </c:pt>
                  <c:pt idx="6">
                    <c:v>SC</c:v>
                  </c:pt>
                  <c:pt idx="7">
                    <c:v>TC</c:v>
                  </c:pt>
                  <c:pt idx="8">
                    <c:v>SR</c:v>
                  </c:pt>
                  <c:pt idx="9">
                    <c:v>TR</c:v>
                  </c:pt>
                  <c:pt idx="10">
                    <c:v>SA</c:v>
                  </c:pt>
                  <c:pt idx="11">
                    <c:v>TA</c:v>
                  </c:pt>
                  <c:pt idx="12">
                    <c:v>SC</c:v>
                  </c:pt>
                  <c:pt idx="13">
                    <c:v>TC</c:v>
                  </c:pt>
                  <c:pt idx="14">
                    <c:v>SR</c:v>
                  </c:pt>
                  <c:pt idx="15">
                    <c:v>TR</c:v>
                  </c:pt>
                  <c:pt idx="16">
                    <c:v>SA</c:v>
                  </c:pt>
                  <c:pt idx="17">
                    <c:v>TA</c:v>
                  </c:pt>
                  <c:pt idx="18">
                    <c:v>SC</c:v>
                  </c:pt>
                  <c:pt idx="19">
                    <c:v>TC</c:v>
                  </c:pt>
                  <c:pt idx="20">
                    <c:v>SR</c:v>
                  </c:pt>
                  <c:pt idx="21">
                    <c:v>TR</c:v>
                  </c:pt>
                  <c:pt idx="22">
                    <c:v>SA</c:v>
                  </c:pt>
                  <c:pt idx="23">
                    <c:v>TA</c:v>
                  </c:pt>
                  <c:pt idx="24">
                    <c:v>SC</c:v>
                  </c:pt>
                  <c:pt idx="25">
                    <c:v>TC</c:v>
                  </c:pt>
                  <c:pt idx="26">
                    <c:v>SR</c:v>
                  </c:pt>
                  <c:pt idx="27">
                    <c:v>TR</c:v>
                  </c:pt>
                  <c:pt idx="28">
                    <c:v>SA</c:v>
                  </c:pt>
                  <c:pt idx="29">
                    <c:v>TA</c:v>
                  </c:pt>
                </c:lvl>
              </c:multiLvlStrCache>
            </c:multiLvlStrRef>
          </c:cat>
          <c:val>
            <c:numRef>
              <c:f>FavouritesSimpleComplex!$U$127:$U$156</c:f>
              <c:numCache>
                <c:formatCode>General</c:formatCode>
                <c:ptCount val="30"/>
                <c:pt idx="0">
                  <c:v>1.0</c:v>
                </c:pt>
                <c:pt idx="1">
                  <c:v>1.0</c:v>
                </c:pt>
                <c:pt idx="2">
                  <c:v>1.0</c:v>
                </c:pt>
                <c:pt idx="3">
                  <c:v>2.0</c:v>
                </c:pt>
                <c:pt idx="4">
                  <c:v>1.0</c:v>
                </c:pt>
                <c:pt idx="5">
                  <c:v>1.0</c:v>
                </c:pt>
                <c:pt idx="6">
                  <c:v>4.0</c:v>
                </c:pt>
                <c:pt idx="7">
                  <c:v>5.0</c:v>
                </c:pt>
                <c:pt idx="8">
                  <c:v>2.0</c:v>
                </c:pt>
                <c:pt idx="9">
                  <c:v>5.0</c:v>
                </c:pt>
                <c:pt idx="10">
                  <c:v>5.0</c:v>
                </c:pt>
                <c:pt idx="11">
                  <c:v>5.0</c:v>
                </c:pt>
                <c:pt idx="12">
                  <c:v>2.0</c:v>
                </c:pt>
                <c:pt idx="13">
                  <c:v>2.0</c:v>
                </c:pt>
                <c:pt idx="14">
                  <c:v>1.0</c:v>
                </c:pt>
                <c:pt idx="15">
                  <c:v>4.0</c:v>
                </c:pt>
                <c:pt idx="16">
                  <c:v>3.0</c:v>
                </c:pt>
                <c:pt idx="17">
                  <c:v>3.0</c:v>
                </c:pt>
                <c:pt idx="18">
                  <c:v>6.0</c:v>
                </c:pt>
                <c:pt idx="19">
                  <c:v>9.0</c:v>
                </c:pt>
                <c:pt idx="20">
                  <c:v>12.0</c:v>
                </c:pt>
                <c:pt idx="21">
                  <c:v>7.0</c:v>
                </c:pt>
                <c:pt idx="22">
                  <c:v>10.0</c:v>
                </c:pt>
                <c:pt idx="23">
                  <c:v>13.0</c:v>
                </c:pt>
                <c:pt idx="24">
                  <c:v>6.0</c:v>
                </c:pt>
                <c:pt idx="25">
                  <c:v>8.0</c:v>
                </c:pt>
                <c:pt idx="26">
                  <c:v>4.0</c:v>
                </c:pt>
                <c:pt idx="27">
                  <c:v>4.0</c:v>
                </c:pt>
                <c:pt idx="28">
                  <c:v>3.0</c:v>
                </c:pt>
                <c:pt idx="29">
                  <c:v>3.0</c:v>
                </c:pt>
              </c:numCache>
            </c:numRef>
          </c:val>
        </c:ser>
        <c:dLbls>
          <c:showLegendKey val="0"/>
          <c:showVal val="0"/>
          <c:showCatName val="0"/>
          <c:showSerName val="0"/>
          <c:showPercent val="0"/>
          <c:showBubbleSize val="0"/>
        </c:dLbls>
        <c:gapWidth val="219"/>
        <c:overlap val="-27"/>
        <c:axId val="726221448"/>
        <c:axId val="726225000"/>
      </c:barChart>
      <c:catAx>
        <c:axId val="726221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6225000"/>
        <c:crosses val="autoZero"/>
        <c:auto val="1"/>
        <c:lblAlgn val="ctr"/>
        <c:lblOffset val="100"/>
        <c:noMultiLvlLbl val="0"/>
      </c:catAx>
      <c:valAx>
        <c:axId val="7262250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6221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 Id="rId2"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104775</xdr:colOff>
      <xdr:row>122</xdr:row>
      <xdr:rowOff>71437</xdr:rowOff>
    </xdr:from>
    <xdr:to>
      <xdr:col>21</xdr:col>
      <xdr:colOff>0</xdr:colOff>
      <xdr:row>136</xdr:row>
      <xdr:rowOff>147637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28575</xdr:colOff>
      <xdr:row>122</xdr:row>
      <xdr:rowOff>42862</xdr:rowOff>
    </xdr:from>
    <xdr:to>
      <xdr:col>28</xdr:col>
      <xdr:colOff>333375</xdr:colOff>
      <xdr:row>136</xdr:row>
      <xdr:rowOff>119062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24</xdr:col>
      <xdr:colOff>161925</xdr:colOff>
      <xdr:row>20</xdr:row>
      <xdr:rowOff>90487</xdr:rowOff>
    </xdr:from>
    <xdr:to>
      <xdr:col>31</xdr:col>
      <xdr:colOff>466725</xdr:colOff>
      <xdr:row>34</xdr:row>
      <xdr:rowOff>166687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24</xdr:col>
      <xdr:colOff>238124</xdr:colOff>
      <xdr:row>141</xdr:row>
      <xdr:rowOff>128587</xdr:rowOff>
    </xdr:from>
    <xdr:to>
      <xdr:col>33</xdr:col>
      <xdr:colOff>133349</xdr:colOff>
      <xdr:row>156</xdr:row>
      <xdr:rowOff>14287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Users/staff/Downloads/Answers2-stu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Users/staff/Downloads/Answers2-stu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nswers2-analysisMoreSBm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C/Users/staff/Downloads/%5bAnswers2-stu1.xlsx%5dSheet2"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C/Users/staff/Downloads/%5bAnswers2-stu2.xlsx%5dSheet2"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mariakeet/Desktop/drafts/submitted/VerbalisationTemporalCDM/StudentsChooseRepOption/tempConstraintChoic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in"/>
      <sheetName val="Sheet2"/>
    </sheetNames>
    <sheetDataSet>
      <sheetData sheetId="0" refreshError="1"/>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ain"/>
      <sheetName val="Sheet2"/>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ubsetAtoE"/>
      <sheetName val="rawdata++"/>
      <sheetName val="GeneralComments"/>
      <sheetName val="InterpretationStu1"/>
      <sheetName val="InterpretationStu2"/>
      <sheetName val="ItemSpecificComments"/>
    </sheetNames>
    <sheetDataSet>
      <sheetData sheetId="0">
        <row r="2">
          <cell r="B2" t="str">
            <v>SC</v>
          </cell>
          <cell r="AG2">
            <v>26</v>
          </cell>
        </row>
        <row r="3">
          <cell r="B3" t="str">
            <v>TC</v>
          </cell>
          <cell r="AG3">
            <v>22</v>
          </cell>
        </row>
        <row r="4">
          <cell r="B4" t="str">
            <v>SR</v>
          </cell>
          <cell r="AG4">
            <v>19</v>
          </cell>
        </row>
        <row r="5">
          <cell r="B5" t="str">
            <v>TR</v>
          </cell>
          <cell r="AG5">
            <v>24</v>
          </cell>
        </row>
        <row r="6">
          <cell r="B6" t="str">
            <v>SA</v>
          </cell>
          <cell r="AG6">
            <v>29</v>
          </cell>
        </row>
        <row r="7">
          <cell r="B7" t="str">
            <v>TA</v>
          </cell>
          <cell r="AG7">
            <v>28</v>
          </cell>
        </row>
        <row r="8">
          <cell r="B8" t="str">
            <v>DEX</v>
          </cell>
          <cell r="AG8">
            <v>23</v>
          </cell>
        </row>
        <row r="9">
          <cell r="B9" t="str">
            <v>DEXM</v>
          </cell>
          <cell r="AG9">
            <v>25</v>
          </cell>
        </row>
        <row r="10">
          <cell r="B10" t="str">
            <v>DEX-</v>
          </cell>
          <cell r="AG10">
            <v>25</v>
          </cell>
        </row>
        <row r="11">
          <cell r="B11" t="str">
            <v>DEXM-</v>
          </cell>
          <cell r="AG11">
            <v>19</v>
          </cell>
        </row>
        <row r="12">
          <cell r="B12" t="str">
            <v>DEV</v>
          </cell>
          <cell r="AG12">
            <v>27</v>
          </cell>
        </row>
        <row r="13">
          <cell r="B13" t="str">
            <v>DEVM</v>
          </cell>
          <cell r="AG13">
            <v>22</v>
          </cell>
        </row>
        <row r="14">
          <cell r="B14" t="str">
            <v>DEV-</v>
          </cell>
          <cell r="AG14">
            <v>23</v>
          </cell>
        </row>
        <row r="15">
          <cell r="B15" t="str">
            <v>DEVM-</v>
          </cell>
          <cell r="AG15">
            <v>25</v>
          </cell>
        </row>
        <row r="16">
          <cell r="B16" t="str">
            <v>PDEX</v>
          </cell>
          <cell r="AG16">
            <v>34</v>
          </cell>
        </row>
        <row r="17">
          <cell r="B17" t="str">
            <v>QEX</v>
          </cell>
          <cell r="AG17">
            <v>23</v>
          </cell>
        </row>
        <row r="18">
          <cell r="B18" t="str">
            <v>QEXM</v>
          </cell>
          <cell r="AG18">
            <v>23</v>
          </cell>
        </row>
        <row r="19">
          <cell r="B19" t="str">
            <v>QEX-</v>
          </cell>
          <cell r="AG19">
            <v>18</v>
          </cell>
        </row>
        <row r="20">
          <cell r="B20" t="str">
            <v>QEXM-</v>
          </cell>
          <cell r="AG20">
            <v>22</v>
          </cell>
        </row>
        <row r="21">
          <cell r="B21" t="str">
            <v>QEV</v>
          </cell>
          <cell r="AG21">
            <v>16</v>
          </cell>
        </row>
        <row r="22">
          <cell r="B22" t="str">
            <v>QEVM</v>
          </cell>
          <cell r="AG22">
            <v>23</v>
          </cell>
        </row>
        <row r="23">
          <cell r="B23" t="str">
            <v>QEV-</v>
          </cell>
          <cell r="AG23">
            <v>18</v>
          </cell>
        </row>
        <row r="24">
          <cell r="B24" t="str">
            <v>QEVM-</v>
          </cell>
          <cell r="AG24">
            <v>15</v>
          </cell>
        </row>
        <row r="25">
          <cell r="B25" t="str">
            <v>RDEX</v>
          </cell>
          <cell r="AG25">
            <v>30</v>
          </cell>
        </row>
        <row r="26">
          <cell r="B26" t="str">
            <v>RDEXM</v>
          </cell>
          <cell r="AG26">
            <v>23</v>
          </cell>
        </row>
        <row r="27">
          <cell r="B27" t="str">
            <v>RDEX-</v>
          </cell>
          <cell r="AG27">
            <v>24</v>
          </cell>
        </row>
        <row r="28">
          <cell r="B28" t="str">
            <v>REDXM-</v>
          </cell>
          <cell r="AG28">
            <v>21</v>
          </cell>
        </row>
        <row r="29">
          <cell r="B29" t="str">
            <v>RDEV</v>
          </cell>
          <cell r="AG29">
            <v>30</v>
          </cell>
        </row>
        <row r="30">
          <cell r="B30" t="str">
            <v>RDEVM</v>
          </cell>
          <cell r="AG30">
            <v>25</v>
          </cell>
        </row>
        <row r="31">
          <cell r="B31" t="str">
            <v>RDEV-</v>
          </cell>
          <cell r="AG31">
            <v>26</v>
          </cell>
        </row>
        <row r="32">
          <cell r="B32" t="str">
            <v>RDEVM-</v>
          </cell>
          <cell r="AG32">
            <v>21</v>
          </cell>
        </row>
        <row r="33">
          <cell r="B33" t="str">
            <v>FREEZ</v>
          </cell>
          <cell r="AG33">
            <v>26</v>
          </cell>
        </row>
        <row r="34">
          <cell r="B34" t="str">
            <v>AQEV</v>
          </cell>
          <cell r="AG34">
            <v>18</v>
          </cell>
        </row>
        <row r="38">
          <cell r="B38" t="str">
            <v>SC</v>
          </cell>
          <cell r="AG38">
            <v>44</v>
          </cell>
        </row>
        <row r="39">
          <cell r="B39" t="str">
            <v>TC</v>
          </cell>
          <cell r="AG39">
            <v>45</v>
          </cell>
        </row>
        <row r="40">
          <cell r="B40" t="str">
            <v>SR</v>
          </cell>
          <cell r="AG40">
            <v>37</v>
          </cell>
        </row>
        <row r="41">
          <cell r="B41" t="str">
            <v>TR</v>
          </cell>
          <cell r="AG41">
            <v>46</v>
          </cell>
        </row>
        <row r="42">
          <cell r="B42" t="str">
            <v>SA</v>
          </cell>
          <cell r="AG42">
            <v>46</v>
          </cell>
        </row>
        <row r="43">
          <cell r="B43" t="str">
            <v>TA</v>
          </cell>
          <cell r="AG43">
            <v>41</v>
          </cell>
        </row>
        <row r="44">
          <cell r="B44" t="str">
            <v>DEX</v>
          </cell>
          <cell r="AG44">
            <v>33</v>
          </cell>
        </row>
        <row r="45">
          <cell r="B45" t="str">
            <v>DEXM</v>
          </cell>
          <cell r="AG45">
            <v>37</v>
          </cell>
        </row>
        <row r="46">
          <cell r="B46" t="str">
            <v>DEX-</v>
          </cell>
          <cell r="AG46">
            <v>32</v>
          </cell>
        </row>
        <row r="47">
          <cell r="B47" t="str">
            <v>DEXM-</v>
          </cell>
          <cell r="AG47">
            <v>33</v>
          </cell>
        </row>
        <row r="48">
          <cell r="B48" t="str">
            <v>DEV</v>
          </cell>
          <cell r="AG48">
            <v>34</v>
          </cell>
        </row>
        <row r="49">
          <cell r="B49" t="str">
            <v>DEVM</v>
          </cell>
          <cell r="AG49">
            <v>39</v>
          </cell>
        </row>
        <row r="50">
          <cell r="B50" t="str">
            <v>DEV-</v>
          </cell>
          <cell r="AG50">
            <v>32</v>
          </cell>
        </row>
        <row r="51">
          <cell r="B51" t="str">
            <v>DEVM-</v>
          </cell>
          <cell r="AG51">
            <v>34</v>
          </cell>
        </row>
        <row r="52">
          <cell r="B52" t="str">
            <v>PDEX</v>
          </cell>
          <cell r="AG52">
            <v>40</v>
          </cell>
        </row>
        <row r="53">
          <cell r="B53" t="str">
            <v>QEX</v>
          </cell>
          <cell r="AG53">
            <v>35</v>
          </cell>
        </row>
        <row r="54">
          <cell r="B54" t="str">
            <v>QEXM</v>
          </cell>
          <cell r="AG54">
            <v>39</v>
          </cell>
        </row>
        <row r="55">
          <cell r="B55" t="str">
            <v>QEX-</v>
          </cell>
          <cell r="AG55">
            <v>38</v>
          </cell>
        </row>
        <row r="56">
          <cell r="B56" t="str">
            <v>QEXM-</v>
          </cell>
          <cell r="AG56">
            <v>32</v>
          </cell>
        </row>
        <row r="57">
          <cell r="B57" t="str">
            <v>QEV</v>
          </cell>
          <cell r="AG57">
            <v>41</v>
          </cell>
        </row>
        <row r="58">
          <cell r="B58" t="str">
            <v>QEVM</v>
          </cell>
          <cell r="AG58">
            <v>31</v>
          </cell>
        </row>
        <row r="59">
          <cell r="B59" t="str">
            <v>QEV-</v>
          </cell>
          <cell r="AG59">
            <v>33</v>
          </cell>
        </row>
        <row r="60">
          <cell r="B60" t="str">
            <v>QEVM-</v>
          </cell>
          <cell r="AG60">
            <v>35</v>
          </cell>
        </row>
        <row r="61">
          <cell r="B61" t="str">
            <v>RDEX</v>
          </cell>
          <cell r="AG61">
            <v>33</v>
          </cell>
        </row>
        <row r="62">
          <cell r="B62" t="str">
            <v>RDEXM</v>
          </cell>
          <cell r="AG62">
            <v>28</v>
          </cell>
        </row>
        <row r="63">
          <cell r="B63" t="str">
            <v>RDEX-</v>
          </cell>
          <cell r="AG63">
            <v>29</v>
          </cell>
        </row>
        <row r="64">
          <cell r="B64" t="str">
            <v>REDXM-</v>
          </cell>
          <cell r="AG64">
            <v>28</v>
          </cell>
        </row>
        <row r="65">
          <cell r="B65" t="str">
            <v>RDEV</v>
          </cell>
          <cell r="AG65">
            <v>30</v>
          </cell>
        </row>
        <row r="66">
          <cell r="B66" t="str">
            <v>RDEVM</v>
          </cell>
          <cell r="AG66">
            <v>29</v>
          </cell>
        </row>
        <row r="67">
          <cell r="B67" t="str">
            <v>RDEV-</v>
          </cell>
          <cell r="AG67">
            <v>33</v>
          </cell>
        </row>
        <row r="68">
          <cell r="B68" t="str">
            <v>RDEVM-</v>
          </cell>
          <cell r="AG68">
            <v>34</v>
          </cell>
        </row>
        <row r="69">
          <cell r="B69" t="str">
            <v>FREEZ</v>
          </cell>
          <cell r="AG69">
            <v>34</v>
          </cell>
        </row>
        <row r="70">
          <cell r="B70" t="str">
            <v>AQEV</v>
          </cell>
          <cell r="AG70">
            <v>35</v>
          </cell>
        </row>
        <row r="109">
          <cell r="B109" t="str">
            <v>SC</v>
          </cell>
          <cell r="AG109">
            <v>48</v>
          </cell>
        </row>
        <row r="110">
          <cell r="B110" t="str">
            <v>TC</v>
          </cell>
          <cell r="AG110">
            <v>51</v>
          </cell>
        </row>
        <row r="111">
          <cell r="B111" t="str">
            <v>SR</v>
          </cell>
          <cell r="AG111">
            <v>58</v>
          </cell>
        </row>
        <row r="112">
          <cell r="B112" t="str">
            <v>TR</v>
          </cell>
          <cell r="AG112">
            <v>43</v>
          </cell>
        </row>
        <row r="113">
          <cell r="B113" t="str">
            <v>SA</v>
          </cell>
          <cell r="AG113">
            <v>58</v>
          </cell>
        </row>
        <row r="114">
          <cell r="B114" t="str">
            <v>TA</v>
          </cell>
          <cell r="AG114">
            <v>60</v>
          </cell>
        </row>
        <row r="115">
          <cell r="B115" t="str">
            <v>DEX</v>
          </cell>
          <cell r="AG115">
            <v>55</v>
          </cell>
        </row>
        <row r="116">
          <cell r="B116" t="str">
            <v>DEXM</v>
          </cell>
          <cell r="AG116">
            <v>57</v>
          </cell>
        </row>
        <row r="117">
          <cell r="B117" t="str">
            <v>DEX-</v>
          </cell>
          <cell r="AG117">
            <v>55</v>
          </cell>
        </row>
        <row r="118">
          <cell r="B118" t="str">
            <v>DEXM-</v>
          </cell>
          <cell r="AG118">
            <v>53</v>
          </cell>
        </row>
        <row r="119">
          <cell r="B119" t="str">
            <v>DEV</v>
          </cell>
          <cell r="AG119">
            <v>51</v>
          </cell>
        </row>
        <row r="120">
          <cell r="B120" t="str">
            <v>DEVM</v>
          </cell>
          <cell r="AG120">
            <v>57</v>
          </cell>
        </row>
        <row r="121">
          <cell r="B121" t="str">
            <v>DEV-</v>
          </cell>
          <cell r="AG121">
            <v>50</v>
          </cell>
        </row>
        <row r="122">
          <cell r="B122" t="str">
            <v>DEVM-</v>
          </cell>
          <cell r="AG122">
            <v>50</v>
          </cell>
        </row>
        <row r="123">
          <cell r="B123" t="str">
            <v>DEVM-</v>
          </cell>
          <cell r="AG123">
            <v>61</v>
          </cell>
        </row>
        <row r="124">
          <cell r="B124" t="str">
            <v>PDEX</v>
          </cell>
          <cell r="AG124">
            <v>46</v>
          </cell>
        </row>
        <row r="125">
          <cell r="B125" t="str">
            <v>QEX</v>
          </cell>
          <cell r="AG125">
            <v>50</v>
          </cell>
        </row>
        <row r="126">
          <cell r="B126" t="str">
            <v>QEXM</v>
          </cell>
          <cell r="AG126">
            <v>54</v>
          </cell>
        </row>
        <row r="127">
          <cell r="B127" t="str">
            <v>QEX-</v>
          </cell>
          <cell r="AG127">
            <v>51</v>
          </cell>
        </row>
        <row r="128">
          <cell r="B128" t="str">
            <v>QEXM-</v>
          </cell>
          <cell r="AG128">
            <v>51</v>
          </cell>
        </row>
        <row r="129">
          <cell r="B129" t="str">
            <v>QEV</v>
          </cell>
          <cell r="AG129">
            <v>51</v>
          </cell>
        </row>
        <row r="130">
          <cell r="B130" t="str">
            <v>QEVM</v>
          </cell>
          <cell r="AG130">
            <v>50</v>
          </cell>
        </row>
        <row r="131">
          <cell r="B131" t="str">
            <v>QEV-</v>
          </cell>
          <cell r="AG131">
            <v>56</v>
          </cell>
        </row>
        <row r="132">
          <cell r="B132" t="str">
            <v>QEVM-</v>
          </cell>
          <cell r="AG132">
            <v>55</v>
          </cell>
        </row>
        <row r="133">
          <cell r="B133" t="str">
            <v>RDEX</v>
          </cell>
          <cell r="AG133">
            <v>51</v>
          </cell>
        </row>
        <row r="134">
          <cell r="B134" t="str">
            <v>RDEXM</v>
          </cell>
          <cell r="AG134">
            <v>54</v>
          </cell>
        </row>
        <row r="135">
          <cell r="B135" t="str">
            <v>RDEX-</v>
          </cell>
          <cell r="AG135">
            <v>53</v>
          </cell>
        </row>
        <row r="136">
          <cell r="B136" t="str">
            <v>REDXM-</v>
          </cell>
          <cell r="AG136">
            <v>52</v>
          </cell>
        </row>
        <row r="137">
          <cell r="B137" t="str">
            <v>RDEV</v>
          </cell>
          <cell r="AG137">
            <v>48</v>
          </cell>
        </row>
        <row r="138">
          <cell r="B138" t="str">
            <v>RDEVM</v>
          </cell>
          <cell r="AG138">
            <v>48</v>
          </cell>
        </row>
        <row r="139">
          <cell r="B139" t="str">
            <v>RDEV-</v>
          </cell>
          <cell r="AG139">
            <v>53</v>
          </cell>
        </row>
        <row r="140">
          <cell r="B140" t="str">
            <v>RDEVM-</v>
          </cell>
          <cell r="AG140">
            <v>52</v>
          </cell>
        </row>
        <row r="141">
          <cell r="B141" t="str">
            <v>FREEZ</v>
          </cell>
          <cell r="AG141">
            <v>55</v>
          </cell>
        </row>
        <row r="142">
          <cell r="B142" t="str">
            <v>AQEV</v>
          </cell>
          <cell r="AG142">
            <v>53</v>
          </cell>
        </row>
        <row r="144">
          <cell r="B144" t="str">
            <v>SC</v>
          </cell>
          <cell r="AG144">
            <v>49</v>
          </cell>
        </row>
        <row r="145">
          <cell r="B145" t="str">
            <v>TC</v>
          </cell>
          <cell r="AG145">
            <v>48</v>
          </cell>
        </row>
        <row r="146">
          <cell r="B146" t="str">
            <v>SR</v>
          </cell>
          <cell r="AG146">
            <v>47</v>
          </cell>
        </row>
        <row r="147">
          <cell r="B147" t="str">
            <v>TR</v>
          </cell>
          <cell r="AG147">
            <v>40</v>
          </cell>
        </row>
        <row r="148">
          <cell r="B148" t="str">
            <v>SA</v>
          </cell>
          <cell r="AG148">
            <v>44</v>
          </cell>
        </row>
        <row r="149">
          <cell r="B149" t="str">
            <v>TA</v>
          </cell>
          <cell r="AG149">
            <v>40</v>
          </cell>
        </row>
        <row r="150">
          <cell r="B150" t="str">
            <v>DEX</v>
          </cell>
          <cell r="AG150">
            <v>51</v>
          </cell>
        </row>
        <row r="151">
          <cell r="B151" t="str">
            <v>DEXM</v>
          </cell>
          <cell r="AG151">
            <v>54</v>
          </cell>
        </row>
        <row r="152">
          <cell r="B152" t="str">
            <v>DEX-</v>
          </cell>
          <cell r="AG152">
            <v>59</v>
          </cell>
        </row>
        <row r="153">
          <cell r="B153" t="str">
            <v>DEXM-</v>
          </cell>
          <cell r="AG153">
            <v>55</v>
          </cell>
        </row>
        <row r="154">
          <cell r="B154" t="str">
            <v>DEV</v>
          </cell>
          <cell r="AG154">
            <v>54</v>
          </cell>
        </row>
        <row r="155">
          <cell r="B155" t="str">
            <v>DEVM</v>
          </cell>
          <cell r="AG155">
            <v>50</v>
          </cell>
        </row>
        <row r="156">
          <cell r="B156" t="str">
            <v>DEV-</v>
          </cell>
          <cell r="AG156">
            <v>54</v>
          </cell>
        </row>
        <row r="157">
          <cell r="B157" t="str">
            <v>PDEX</v>
          </cell>
          <cell r="AG157">
            <v>28</v>
          </cell>
        </row>
        <row r="158">
          <cell r="B158" t="str">
            <v>QEX</v>
          </cell>
          <cell r="AG158">
            <v>61</v>
          </cell>
        </row>
        <row r="159">
          <cell r="B159" t="str">
            <v>QEXM</v>
          </cell>
          <cell r="AG159">
            <v>60</v>
          </cell>
        </row>
        <row r="160">
          <cell r="B160" t="str">
            <v>QEX-</v>
          </cell>
          <cell r="AG160">
            <v>51</v>
          </cell>
        </row>
        <row r="161">
          <cell r="B161" t="str">
            <v>QEXM-</v>
          </cell>
          <cell r="AG161">
            <v>59</v>
          </cell>
        </row>
        <row r="162">
          <cell r="B162" t="str">
            <v>QEV</v>
          </cell>
          <cell r="AG162">
            <v>60</v>
          </cell>
        </row>
        <row r="163">
          <cell r="B163" t="str">
            <v>QEVM</v>
          </cell>
          <cell r="AG163">
            <v>62</v>
          </cell>
        </row>
        <row r="164">
          <cell r="B164" t="str">
            <v>QEV-</v>
          </cell>
          <cell r="AG164">
            <v>60</v>
          </cell>
        </row>
        <row r="165">
          <cell r="B165" t="str">
            <v>QEVM-</v>
          </cell>
          <cell r="AG165">
            <v>58</v>
          </cell>
        </row>
        <row r="166">
          <cell r="B166" t="str">
            <v>RDEX</v>
          </cell>
          <cell r="AG166">
            <v>57</v>
          </cell>
        </row>
        <row r="167">
          <cell r="B167" t="str">
            <v>RDEXM</v>
          </cell>
          <cell r="AG167">
            <v>47</v>
          </cell>
        </row>
        <row r="168">
          <cell r="B168" t="str">
            <v>RDEX-</v>
          </cell>
          <cell r="AG168">
            <v>57</v>
          </cell>
        </row>
        <row r="169">
          <cell r="B169" t="str">
            <v>REDXM-</v>
          </cell>
          <cell r="AG169">
            <v>60</v>
          </cell>
        </row>
        <row r="170">
          <cell r="B170" t="str">
            <v>RDEV</v>
          </cell>
          <cell r="AG170">
            <v>54</v>
          </cell>
        </row>
        <row r="171">
          <cell r="B171" t="str">
            <v>RDEVM</v>
          </cell>
          <cell r="AG171">
            <v>58</v>
          </cell>
        </row>
        <row r="172">
          <cell r="B172" t="str">
            <v>RDEV-</v>
          </cell>
          <cell r="AG172">
            <v>55</v>
          </cell>
        </row>
        <row r="173">
          <cell r="B173" t="str">
            <v>RDEVM-</v>
          </cell>
          <cell r="AG173">
            <v>58</v>
          </cell>
        </row>
        <row r="174">
          <cell r="B174" t="str">
            <v>FREEZ</v>
          </cell>
          <cell r="AG174">
            <v>58</v>
          </cell>
        </row>
        <row r="175">
          <cell r="B175" t="str">
            <v>AQEV</v>
          </cell>
          <cell r="AG175">
            <v>58</v>
          </cell>
        </row>
      </sheetData>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2]\C\Users\staff\Downloads\[Answe"/>
      <sheetName val="Sheet2]\C\Users\staff\Downloads\[Answe"/>
      <sheetName val="Sheet2]\C\Users\staff\Downloads\[Answe"/>
      <sheetName val="Sheet2]\C\Users\staff\Downloads\[Answe"/>
      <sheetName val="Sheet2]\C\Users\staff\Downloads\[Answe"/>
    </sheetNames>
    <sheetDataSet>
      <sheetData sheetId="0" refreshError="1"/>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Sheet2]\C\Users\staff\Downloads\[Answe"/>
      <sheetName val="Sheet2]\C\Users\staff\Downloads\[Answe"/>
      <sheetName val="Sheet2]\C\Users\staff\Downloads\[Answe"/>
    </sheetNames>
    <sheetDataSet>
      <sheetData sheetId="0" refreshError="1"/>
      <sheetData sheetId="1" refreshError="1"/>
      <sheetData sheetId="2"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igure6"/>
      <sheetName val="Figure7"/>
      <sheetName val="stdCompetitionRank"/>
      <sheetName val="responses"/>
      <sheetName val="generalComments"/>
      <sheetName val="itemSpecificComments"/>
    </sheetNames>
    <sheetDataSet>
      <sheetData sheetId="0">
        <row r="123">
          <cell r="A123" t="str">
            <v>a</v>
          </cell>
          <cell r="B123" t="str">
            <v>class</v>
          </cell>
          <cell r="C123">
            <v>26</v>
          </cell>
          <cell r="E123" t="str">
            <v>a</v>
          </cell>
          <cell r="F123" t="str">
            <v>class</v>
          </cell>
          <cell r="G123">
            <v>14</v>
          </cell>
        </row>
        <row r="124">
          <cell r="A124" t="str">
            <v>b</v>
          </cell>
          <cell r="B124" t="str">
            <v>class</v>
          </cell>
          <cell r="C124">
            <v>8</v>
          </cell>
          <cell r="E124" t="str">
            <v>b</v>
          </cell>
          <cell r="F124" t="str">
            <v>class</v>
          </cell>
          <cell r="G124">
            <v>18</v>
          </cell>
        </row>
        <row r="125">
          <cell r="A125" t="str">
            <v>c</v>
          </cell>
          <cell r="B125" t="str">
            <v>class</v>
          </cell>
          <cell r="C125">
            <v>8</v>
          </cell>
          <cell r="E125" t="str">
            <v>c</v>
          </cell>
          <cell r="F125" t="str">
            <v>class</v>
          </cell>
          <cell r="G125">
            <v>21</v>
          </cell>
        </row>
        <row r="126">
          <cell r="A126" t="str">
            <v>d</v>
          </cell>
          <cell r="B126" t="str">
            <v>class</v>
          </cell>
          <cell r="C126">
            <v>0</v>
          </cell>
          <cell r="E126" t="str">
            <v>d</v>
          </cell>
          <cell r="F126" t="str">
            <v>class</v>
          </cell>
          <cell r="G126">
            <v>44</v>
          </cell>
        </row>
        <row r="127">
          <cell r="A127" t="str">
            <v>e</v>
          </cell>
          <cell r="B127" t="str">
            <v>class</v>
          </cell>
          <cell r="C127">
            <v>1</v>
          </cell>
          <cell r="E127" t="str">
            <v>e</v>
          </cell>
          <cell r="F127" t="str">
            <v>class</v>
          </cell>
          <cell r="G127">
            <v>76</v>
          </cell>
        </row>
        <row r="128">
          <cell r="A128" t="str">
            <v>a</v>
          </cell>
          <cell r="B128" t="str">
            <v>quant</v>
          </cell>
          <cell r="C128">
            <v>39</v>
          </cell>
          <cell r="E128" t="str">
            <v>a</v>
          </cell>
          <cell r="F128" t="str">
            <v>quant</v>
          </cell>
          <cell r="G128">
            <v>9</v>
          </cell>
        </row>
        <row r="129">
          <cell r="A129" t="str">
            <v>b</v>
          </cell>
          <cell r="B129" t="str">
            <v>quant</v>
          </cell>
          <cell r="C129">
            <v>13</v>
          </cell>
          <cell r="E129" t="str">
            <v>b</v>
          </cell>
          <cell r="F129" t="str">
            <v>quant</v>
          </cell>
          <cell r="G129">
            <v>21</v>
          </cell>
        </row>
        <row r="130">
          <cell r="A130" t="str">
            <v>c</v>
          </cell>
          <cell r="B130" t="str">
            <v>quant</v>
          </cell>
          <cell r="C130">
            <v>16</v>
          </cell>
          <cell r="E130" t="str">
            <v>c</v>
          </cell>
          <cell r="F130" t="str">
            <v>quant</v>
          </cell>
          <cell r="G130">
            <v>13</v>
          </cell>
        </row>
        <row r="131">
          <cell r="A131" t="str">
            <v>d</v>
          </cell>
          <cell r="B131" t="str">
            <v>quant</v>
          </cell>
          <cell r="C131">
            <v>3</v>
          </cell>
          <cell r="E131" t="str">
            <v>d</v>
          </cell>
          <cell r="F131" t="str">
            <v>quant</v>
          </cell>
          <cell r="G131">
            <v>45</v>
          </cell>
        </row>
        <row r="132">
          <cell r="A132" t="str">
            <v>e</v>
          </cell>
          <cell r="B132" t="str">
            <v>quant</v>
          </cell>
          <cell r="C132">
            <v>1</v>
          </cell>
          <cell r="E132" t="str">
            <v>e</v>
          </cell>
          <cell r="F132" t="str">
            <v>quant</v>
          </cell>
          <cell r="G132">
            <v>97</v>
          </cell>
        </row>
        <row r="133">
          <cell r="A133" t="str">
            <v>a</v>
          </cell>
          <cell r="B133" t="str">
            <v>rel</v>
          </cell>
          <cell r="C133">
            <v>35</v>
          </cell>
          <cell r="E133" t="str">
            <v>a</v>
          </cell>
          <cell r="F133" t="str">
            <v>rel</v>
          </cell>
          <cell r="G133">
            <v>12</v>
          </cell>
        </row>
        <row r="134">
          <cell r="A134" t="str">
            <v>b</v>
          </cell>
          <cell r="B134" t="str">
            <v>rel</v>
          </cell>
          <cell r="C134">
            <v>16</v>
          </cell>
          <cell r="E134" t="str">
            <v>b</v>
          </cell>
          <cell r="F134" t="str">
            <v>rel</v>
          </cell>
          <cell r="G134">
            <v>5</v>
          </cell>
        </row>
        <row r="135">
          <cell r="A135" t="str">
            <v>c</v>
          </cell>
          <cell r="B135" t="str">
            <v>rel</v>
          </cell>
          <cell r="C135">
            <v>10</v>
          </cell>
          <cell r="E135" t="str">
            <v>c</v>
          </cell>
          <cell r="F135" t="str">
            <v>rel</v>
          </cell>
          <cell r="G135">
            <v>21</v>
          </cell>
        </row>
        <row r="136">
          <cell r="A136" t="str">
            <v>d</v>
          </cell>
          <cell r="B136" t="str">
            <v>rel</v>
          </cell>
          <cell r="C136">
            <v>7</v>
          </cell>
          <cell r="E136" t="str">
            <v>d</v>
          </cell>
          <cell r="F136" t="str">
            <v>rel</v>
          </cell>
          <cell r="G136">
            <v>55</v>
          </cell>
        </row>
        <row r="137">
          <cell r="A137" t="str">
            <v>e</v>
          </cell>
          <cell r="B137" t="str">
            <v>rel</v>
          </cell>
          <cell r="C137">
            <v>1</v>
          </cell>
          <cell r="E137" t="str">
            <v>e</v>
          </cell>
          <cell r="F137" t="str">
            <v>rel</v>
          </cell>
          <cell r="G137">
            <v>74</v>
          </cell>
        </row>
      </sheetData>
      <sheetData sheetId="1">
        <row r="22">
          <cell r="S22" t="str">
            <v>DEX-</v>
          </cell>
          <cell r="T22" t="str">
            <v>a</v>
          </cell>
          <cell r="U22">
            <v>2</v>
          </cell>
        </row>
        <row r="23">
          <cell r="S23" t="str">
            <v>DEXM-</v>
          </cell>
          <cell r="T23" t="str">
            <v>a</v>
          </cell>
          <cell r="U23">
            <v>0</v>
          </cell>
        </row>
        <row r="24">
          <cell r="S24" t="str">
            <v>DEV-</v>
          </cell>
          <cell r="T24" t="str">
            <v>a</v>
          </cell>
          <cell r="U24">
            <v>3</v>
          </cell>
        </row>
        <row r="25">
          <cell r="S25" t="str">
            <v>DEVM-</v>
          </cell>
          <cell r="T25" t="str">
            <v>a</v>
          </cell>
          <cell r="U25">
            <v>2</v>
          </cell>
        </row>
        <row r="26">
          <cell r="S26" t="str">
            <v>DEX-</v>
          </cell>
          <cell r="T26" t="str">
            <v>b</v>
          </cell>
          <cell r="U26">
            <v>3</v>
          </cell>
        </row>
        <row r="27">
          <cell r="S27" t="str">
            <v>DEXM-</v>
          </cell>
          <cell r="T27" t="str">
            <v>b</v>
          </cell>
          <cell r="U27">
            <v>2</v>
          </cell>
        </row>
        <row r="28">
          <cell r="S28" t="str">
            <v>DEV-</v>
          </cell>
          <cell r="T28" t="str">
            <v>b</v>
          </cell>
          <cell r="U28">
            <v>3</v>
          </cell>
        </row>
        <row r="29">
          <cell r="S29" t="str">
            <v>DEVM-</v>
          </cell>
          <cell r="T29" t="str">
            <v>b</v>
          </cell>
          <cell r="U29">
            <v>1</v>
          </cell>
        </row>
        <row r="30">
          <cell r="S30" t="str">
            <v>DEX-</v>
          </cell>
          <cell r="T30" t="str">
            <v>c</v>
          </cell>
          <cell r="U30">
            <v>3</v>
          </cell>
        </row>
        <row r="31">
          <cell r="S31" t="str">
            <v>DEXM-</v>
          </cell>
          <cell r="T31" t="str">
            <v>c</v>
          </cell>
          <cell r="U31">
            <v>2</v>
          </cell>
        </row>
        <row r="32">
          <cell r="S32" t="str">
            <v>DEV-</v>
          </cell>
          <cell r="T32" t="str">
            <v>c</v>
          </cell>
          <cell r="U32">
            <v>2</v>
          </cell>
        </row>
        <row r="33">
          <cell r="S33" t="str">
            <v>DEVM-</v>
          </cell>
          <cell r="T33" t="str">
            <v>c</v>
          </cell>
          <cell r="U33">
            <v>4</v>
          </cell>
        </row>
        <row r="34">
          <cell r="S34" t="str">
            <v>DEX-</v>
          </cell>
          <cell r="T34" t="str">
            <v>d</v>
          </cell>
          <cell r="U34">
            <v>6</v>
          </cell>
        </row>
        <row r="35">
          <cell r="S35" t="str">
            <v>DEXM-</v>
          </cell>
          <cell r="T35" t="str">
            <v>d</v>
          </cell>
          <cell r="U35">
            <v>7</v>
          </cell>
        </row>
        <row r="36">
          <cell r="S36" t="str">
            <v>DEV-</v>
          </cell>
          <cell r="T36" t="str">
            <v>d</v>
          </cell>
          <cell r="U36">
            <v>3</v>
          </cell>
        </row>
        <row r="37">
          <cell r="S37" t="str">
            <v>DEVM-</v>
          </cell>
          <cell r="T37" t="str">
            <v>d</v>
          </cell>
          <cell r="U37">
            <v>3</v>
          </cell>
        </row>
        <row r="38">
          <cell r="S38" t="str">
            <v>DEX-</v>
          </cell>
          <cell r="T38" t="str">
            <v>e</v>
          </cell>
          <cell r="U38">
            <v>12</v>
          </cell>
        </row>
        <row r="39">
          <cell r="S39" t="str">
            <v>DEXM-</v>
          </cell>
          <cell r="T39" t="str">
            <v>e</v>
          </cell>
          <cell r="U39">
            <v>10</v>
          </cell>
        </row>
        <row r="40">
          <cell r="S40" t="str">
            <v>DEV-</v>
          </cell>
          <cell r="T40" t="str">
            <v>e</v>
          </cell>
          <cell r="U40">
            <v>9</v>
          </cell>
        </row>
        <row r="41">
          <cell r="S41" t="str">
            <v>DEVM-</v>
          </cell>
          <cell r="T41" t="str">
            <v>e</v>
          </cell>
          <cell r="U41">
            <v>11</v>
          </cell>
        </row>
        <row r="127">
          <cell r="S127" t="str">
            <v>SC</v>
          </cell>
          <cell r="T127" t="str">
            <v>a</v>
          </cell>
          <cell r="U127">
            <v>1</v>
          </cell>
        </row>
        <row r="128">
          <cell r="S128" t="str">
            <v>TC</v>
          </cell>
          <cell r="T128" t="str">
            <v>a</v>
          </cell>
          <cell r="U128">
            <v>1</v>
          </cell>
        </row>
        <row r="129">
          <cell r="S129" t="str">
            <v>SR</v>
          </cell>
          <cell r="T129" t="str">
            <v>a</v>
          </cell>
          <cell r="U129">
            <v>1</v>
          </cell>
        </row>
        <row r="130">
          <cell r="S130" t="str">
            <v>TR</v>
          </cell>
          <cell r="T130" t="str">
            <v>a</v>
          </cell>
          <cell r="U130">
            <v>2</v>
          </cell>
        </row>
        <row r="131">
          <cell r="S131" t="str">
            <v>SA</v>
          </cell>
          <cell r="T131" t="str">
            <v>a</v>
          </cell>
          <cell r="U131">
            <v>1</v>
          </cell>
        </row>
        <row r="132">
          <cell r="S132" t="str">
            <v>TA</v>
          </cell>
          <cell r="T132" t="str">
            <v>a</v>
          </cell>
          <cell r="U132">
            <v>1</v>
          </cell>
        </row>
        <row r="133">
          <cell r="S133" t="str">
            <v>SC</v>
          </cell>
          <cell r="T133" t="str">
            <v>b</v>
          </cell>
          <cell r="U133">
            <v>4</v>
          </cell>
        </row>
        <row r="134">
          <cell r="S134" t="str">
            <v>TC</v>
          </cell>
          <cell r="T134" t="str">
            <v>b</v>
          </cell>
          <cell r="U134">
            <v>5</v>
          </cell>
        </row>
        <row r="135">
          <cell r="S135" t="str">
            <v>SR</v>
          </cell>
          <cell r="T135" t="str">
            <v>b</v>
          </cell>
          <cell r="U135">
            <v>2</v>
          </cell>
        </row>
        <row r="136">
          <cell r="S136" t="str">
            <v>TR</v>
          </cell>
          <cell r="T136" t="str">
            <v>b</v>
          </cell>
          <cell r="U136">
            <v>5</v>
          </cell>
        </row>
        <row r="137">
          <cell r="S137" t="str">
            <v>SA</v>
          </cell>
          <cell r="T137" t="str">
            <v>b</v>
          </cell>
          <cell r="U137">
            <v>5</v>
          </cell>
        </row>
        <row r="138">
          <cell r="S138" t="str">
            <v>TA</v>
          </cell>
          <cell r="T138" t="str">
            <v>b</v>
          </cell>
          <cell r="U138">
            <v>5</v>
          </cell>
        </row>
        <row r="139">
          <cell r="S139" t="str">
            <v>SC</v>
          </cell>
          <cell r="T139" t="str">
            <v>c</v>
          </cell>
          <cell r="U139">
            <v>2</v>
          </cell>
        </row>
        <row r="140">
          <cell r="S140" t="str">
            <v>TC</v>
          </cell>
          <cell r="T140" t="str">
            <v>c</v>
          </cell>
          <cell r="U140">
            <v>2</v>
          </cell>
        </row>
        <row r="141">
          <cell r="S141" t="str">
            <v>SR</v>
          </cell>
          <cell r="T141" t="str">
            <v>c</v>
          </cell>
          <cell r="U141">
            <v>1</v>
          </cell>
        </row>
        <row r="142">
          <cell r="S142" t="str">
            <v>TR</v>
          </cell>
          <cell r="T142" t="str">
            <v>c</v>
          </cell>
          <cell r="U142">
            <v>4</v>
          </cell>
        </row>
        <row r="143">
          <cell r="S143" t="str">
            <v>SA</v>
          </cell>
          <cell r="T143" t="str">
            <v>c</v>
          </cell>
          <cell r="U143">
            <v>3</v>
          </cell>
        </row>
        <row r="144">
          <cell r="S144" t="str">
            <v>TA</v>
          </cell>
          <cell r="T144" t="str">
            <v>c</v>
          </cell>
          <cell r="U144">
            <v>3</v>
          </cell>
        </row>
        <row r="145">
          <cell r="S145" t="str">
            <v>SC</v>
          </cell>
          <cell r="T145" t="str">
            <v>d</v>
          </cell>
          <cell r="U145">
            <v>6</v>
          </cell>
        </row>
        <row r="146">
          <cell r="S146" t="str">
            <v>TC</v>
          </cell>
          <cell r="T146" t="str">
            <v>d</v>
          </cell>
          <cell r="U146">
            <v>9</v>
          </cell>
        </row>
        <row r="147">
          <cell r="S147" t="str">
            <v>SR</v>
          </cell>
          <cell r="T147" t="str">
            <v>d</v>
          </cell>
          <cell r="U147">
            <v>12</v>
          </cell>
        </row>
        <row r="148">
          <cell r="S148" t="str">
            <v>TR</v>
          </cell>
          <cell r="T148" t="str">
            <v>d</v>
          </cell>
          <cell r="U148">
            <v>7</v>
          </cell>
        </row>
        <row r="149">
          <cell r="S149" t="str">
            <v>SA</v>
          </cell>
          <cell r="T149" t="str">
            <v>d</v>
          </cell>
          <cell r="U149">
            <v>10</v>
          </cell>
        </row>
        <row r="150">
          <cell r="S150" t="str">
            <v>TA</v>
          </cell>
          <cell r="T150" t="str">
            <v>d</v>
          </cell>
          <cell r="U150">
            <v>13</v>
          </cell>
        </row>
        <row r="151">
          <cell r="S151" t="str">
            <v>SC</v>
          </cell>
          <cell r="T151" t="str">
            <v>e</v>
          </cell>
          <cell r="U151">
            <v>6</v>
          </cell>
        </row>
        <row r="152">
          <cell r="S152" t="str">
            <v>TC</v>
          </cell>
          <cell r="T152" t="str">
            <v>e</v>
          </cell>
          <cell r="U152">
            <v>8</v>
          </cell>
        </row>
        <row r="153">
          <cell r="S153" t="str">
            <v>SR</v>
          </cell>
          <cell r="T153" t="str">
            <v>e</v>
          </cell>
          <cell r="U153">
            <v>4</v>
          </cell>
        </row>
        <row r="154">
          <cell r="S154" t="str">
            <v>TR</v>
          </cell>
          <cell r="T154" t="str">
            <v>e</v>
          </cell>
          <cell r="U154">
            <v>4</v>
          </cell>
        </row>
        <row r="155">
          <cell r="S155" t="str">
            <v>SA</v>
          </cell>
          <cell r="T155" t="str">
            <v>e</v>
          </cell>
          <cell r="U155">
            <v>3</v>
          </cell>
        </row>
        <row r="156">
          <cell r="S156" t="str">
            <v>TA</v>
          </cell>
          <cell r="T156" t="str">
            <v>e</v>
          </cell>
          <cell r="U156">
            <v>3</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00"/>
  <sheetViews>
    <sheetView topLeftCell="A168" zoomScale="91" zoomScaleNormal="91" zoomScalePageLayoutView="91" workbookViewId="0">
      <pane xSplit="2" topLeftCell="C1" activePane="topRight" state="frozen"/>
      <selection pane="topRight" activeCell="AK9" sqref="AK9"/>
    </sheetView>
  </sheetViews>
  <sheetFormatPr baseColWidth="10" defaultColWidth="8.83203125" defaultRowHeight="15" x14ac:dyDescent="0"/>
  <cols>
    <col min="1" max="1" width="8.83203125" style="1"/>
    <col min="2" max="2" width="18.1640625" style="1" customWidth="1"/>
    <col min="4" max="5" width="4.6640625" customWidth="1"/>
    <col min="6" max="18" width="4.6640625" style="1" customWidth="1"/>
    <col min="19" max="20" width="4.6640625" style="1" hidden="1" customWidth="1"/>
    <col min="21" max="24" width="4.6640625" style="18" customWidth="1"/>
    <col min="25" max="32" width="4.6640625" style="1" customWidth="1"/>
    <col min="33" max="33" width="6" style="1" customWidth="1"/>
    <col min="34" max="34" width="4.6640625" style="1" customWidth="1"/>
    <col min="35" max="35" width="9.83203125" customWidth="1"/>
  </cols>
  <sheetData>
    <row r="1" spans="1:35" ht="36">
      <c r="A1" s="1" t="s">
        <v>101</v>
      </c>
      <c r="B1" s="21" t="s">
        <v>71</v>
      </c>
      <c r="C1" s="4" t="s">
        <v>39</v>
      </c>
      <c r="D1" s="5">
        <v>1</v>
      </c>
      <c r="E1" s="5">
        <f>1+D1</f>
        <v>2</v>
      </c>
      <c r="F1" s="8">
        <f t="shared" ref="F1:T1" si="0">1+E1</f>
        <v>3</v>
      </c>
      <c r="G1" s="8">
        <f t="shared" si="0"/>
        <v>4</v>
      </c>
      <c r="H1" s="8">
        <f t="shared" si="0"/>
        <v>5</v>
      </c>
      <c r="I1" s="8">
        <f t="shared" si="0"/>
        <v>6</v>
      </c>
      <c r="J1" s="8">
        <f t="shared" si="0"/>
        <v>7</v>
      </c>
      <c r="K1" s="8">
        <f t="shared" si="0"/>
        <v>8</v>
      </c>
      <c r="L1" s="8">
        <f t="shared" si="0"/>
        <v>9</v>
      </c>
      <c r="M1" s="8">
        <f t="shared" si="0"/>
        <v>10</v>
      </c>
      <c r="N1" s="8">
        <f t="shared" si="0"/>
        <v>11</v>
      </c>
      <c r="O1" s="8">
        <f t="shared" si="0"/>
        <v>12</v>
      </c>
      <c r="P1" s="8">
        <f t="shared" si="0"/>
        <v>13</v>
      </c>
      <c r="Q1" s="8">
        <f t="shared" si="0"/>
        <v>14</v>
      </c>
      <c r="R1" s="8">
        <f t="shared" si="0"/>
        <v>15</v>
      </c>
      <c r="S1" s="8">
        <f t="shared" si="0"/>
        <v>16</v>
      </c>
      <c r="T1" s="8">
        <f t="shared" si="0"/>
        <v>17</v>
      </c>
      <c r="U1" s="17" t="s">
        <v>56</v>
      </c>
      <c r="V1" s="17" t="s">
        <v>98</v>
      </c>
      <c r="W1" s="17" t="s">
        <v>99</v>
      </c>
      <c r="X1" s="17" t="s">
        <v>100</v>
      </c>
      <c r="Y1" s="8" t="s">
        <v>57</v>
      </c>
      <c r="Z1" s="8" t="s">
        <v>58</v>
      </c>
      <c r="AA1" s="8">
        <v>0</v>
      </c>
      <c r="AB1" s="8">
        <v>1</v>
      </c>
      <c r="AC1" s="8">
        <v>2</v>
      </c>
      <c r="AD1" s="8">
        <v>3</v>
      </c>
      <c r="AE1" s="8">
        <v>4</v>
      </c>
      <c r="AF1" s="8">
        <v>5</v>
      </c>
      <c r="AG1" s="8" t="s">
        <v>95</v>
      </c>
      <c r="AH1" s="8" t="s">
        <v>84</v>
      </c>
      <c r="AI1" s="19"/>
    </row>
    <row r="2" spans="1:35">
      <c r="A2" s="1">
        <v>1</v>
      </c>
      <c r="B2" s="22" t="s">
        <v>0</v>
      </c>
      <c r="C2" s="6" t="s">
        <v>2</v>
      </c>
      <c r="D2" s="2">
        <v>1</v>
      </c>
      <c r="E2" s="2">
        <v>5</v>
      </c>
      <c r="F2" s="8">
        <v>1</v>
      </c>
      <c r="G2" s="8">
        <v>1</v>
      </c>
      <c r="H2" s="8">
        <v>1</v>
      </c>
      <c r="I2" s="8">
        <v>3</v>
      </c>
      <c r="J2" s="8">
        <v>0</v>
      </c>
      <c r="K2" s="8">
        <v>2</v>
      </c>
      <c r="L2" s="8">
        <v>3</v>
      </c>
      <c r="M2" s="8">
        <v>1</v>
      </c>
      <c r="N2" s="8">
        <v>4</v>
      </c>
      <c r="O2" s="8">
        <v>0</v>
      </c>
      <c r="P2" s="8">
        <v>4</v>
      </c>
      <c r="Q2" s="8">
        <v>0</v>
      </c>
      <c r="R2" s="8">
        <v>1</v>
      </c>
      <c r="S2" s="8"/>
      <c r="T2" s="8"/>
      <c r="U2" s="17">
        <f>AVERAGE($D2:$T2)</f>
        <v>1.8</v>
      </c>
      <c r="V2" s="17">
        <f>_xlfn.STDEV.P(D2:T2)</f>
        <v>1.5577761927397231</v>
      </c>
      <c r="W2" s="17">
        <f>MEDIAN(D2:T2)</f>
        <v>1</v>
      </c>
      <c r="X2" s="17">
        <f>_xlfn.MODE.SNGL(D2:T2)</f>
        <v>1</v>
      </c>
      <c r="Y2" s="8">
        <f>MIN($D2:$T2)</f>
        <v>0</v>
      </c>
      <c r="Z2" s="8">
        <f>MAX($D2:$T2)</f>
        <v>5</v>
      </c>
      <c r="AA2" s="8">
        <f>COUNTIF($D2:$T2,AA$1)</f>
        <v>3</v>
      </c>
      <c r="AB2" s="8">
        <f t="shared" ref="AB2:AF17" si="1">COUNTIF($D2:$T2,AB$1)</f>
        <v>6</v>
      </c>
      <c r="AC2" s="8">
        <f t="shared" si="1"/>
        <v>1</v>
      </c>
      <c r="AD2" s="8">
        <f t="shared" si="1"/>
        <v>2</v>
      </c>
      <c r="AE2" s="8">
        <f t="shared" si="1"/>
        <v>2</v>
      </c>
      <c r="AF2" s="8">
        <f t="shared" si="1"/>
        <v>1</v>
      </c>
      <c r="AG2" s="8">
        <f>SUM(D2:T2)</f>
        <v>27</v>
      </c>
      <c r="AH2" s="23">
        <f>SUM(AA2:AF2)</f>
        <v>15</v>
      </c>
      <c r="AI2" t="str">
        <f>IF(AG2=MAX($AG$2:$AG$6),C2, "")</f>
        <v/>
      </c>
    </row>
    <row r="3" spans="1:35">
      <c r="A3" s="1">
        <v>1</v>
      </c>
      <c r="B3" s="22" t="s">
        <v>0</v>
      </c>
      <c r="C3" s="6" t="s">
        <v>3</v>
      </c>
      <c r="D3" s="2">
        <v>3</v>
      </c>
      <c r="E3" s="2">
        <v>4</v>
      </c>
      <c r="F3" s="8">
        <v>3</v>
      </c>
      <c r="G3" s="8">
        <v>2</v>
      </c>
      <c r="H3" s="8">
        <v>4</v>
      </c>
      <c r="I3" s="8">
        <v>5</v>
      </c>
      <c r="J3" s="8">
        <v>1</v>
      </c>
      <c r="K3" s="8">
        <v>4</v>
      </c>
      <c r="L3" s="8">
        <v>5</v>
      </c>
      <c r="M3" s="8">
        <v>5</v>
      </c>
      <c r="N3" s="8">
        <v>3</v>
      </c>
      <c r="O3" s="8">
        <v>5</v>
      </c>
      <c r="P3" s="8">
        <v>0</v>
      </c>
      <c r="Q3" s="8">
        <v>4</v>
      </c>
      <c r="R3" s="8">
        <v>4</v>
      </c>
      <c r="S3" s="8"/>
      <c r="T3" s="8"/>
      <c r="U3" s="17">
        <f t="shared" ref="U3:U66" si="2">AVERAGE($D3:$T3)</f>
        <v>3.4666666666666668</v>
      </c>
      <c r="V3" s="17">
        <f t="shared" ref="V3:V66" si="3">_xlfn.STDEV.P(D3:T3)</f>
        <v>1.4544949486180951</v>
      </c>
      <c r="W3" s="17">
        <f t="shared" ref="W3:W66" si="4">MEDIAN(D3:T3)</f>
        <v>4</v>
      </c>
      <c r="X3" s="17">
        <f t="shared" ref="X3:X66" si="5">_xlfn.MODE.SNGL(D3:T3)</f>
        <v>4</v>
      </c>
      <c r="Y3" s="8">
        <f t="shared" ref="Y3:Y66" si="6">MIN($D3:$T3)</f>
        <v>0</v>
      </c>
      <c r="Z3" s="8">
        <f t="shared" ref="Z3:Z66" si="7">MAX($D3:$T3)</f>
        <v>5</v>
      </c>
      <c r="AA3" s="8">
        <f t="shared" ref="AA3:AF34" si="8">COUNTIF($D3:$T3,AA$1)</f>
        <v>1</v>
      </c>
      <c r="AB3" s="8">
        <f t="shared" si="1"/>
        <v>1</v>
      </c>
      <c r="AC3" s="8">
        <f t="shared" si="1"/>
        <v>1</v>
      </c>
      <c r="AD3" s="8">
        <f t="shared" si="1"/>
        <v>3</v>
      </c>
      <c r="AE3" s="8">
        <f t="shared" si="1"/>
        <v>5</v>
      </c>
      <c r="AF3" s="8">
        <f t="shared" si="1"/>
        <v>4</v>
      </c>
      <c r="AG3" s="8">
        <f t="shared" ref="AG3:AG66" si="9">SUM(D3:T3)</f>
        <v>52</v>
      </c>
      <c r="AH3" s="23">
        <f t="shared" ref="AH3:AH66" si="10">SUM(AA3:AF3)</f>
        <v>15</v>
      </c>
      <c r="AI3" t="str">
        <f>IF(AG3=MAX($AG$2:$AG$6),C3, "")</f>
        <v/>
      </c>
    </row>
    <row r="4" spans="1:35">
      <c r="A4" s="1">
        <v>1</v>
      </c>
      <c r="B4" s="22" t="s">
        <v>0</v>
      </c>
      <c r="C4" s="6" t="s">
        <v>4</v>
      </c>
      <c r="D4" s="2">
        <v>4</v>
      </c>
      <c r="E4" s="2">
        <v>1</v>
      </c>
      <c r="F4" s="8">
        <v>4</v>
      </c>
      <c r="G4" s="8">
        <v>3</v>
      </c>
      <c r="H4" s="8">
        <v>4</v>
      </c>
      <c r="I4" s="8">
        <v>4</v>
      </c>
      <c r="J4" s="8">
        <v>5</v>
      </c>
      <c r="K4" s="8">
        <v>0</v>
      </c>
      <c r="L4" s="8">
        <v>1</v>
      </c>
      <c r="M4" s="8">
        <v>3</v>
      </c>
      <c r="N4" s="8">
        <v>2</v>
      </c>
      <c r="O4" s="8">
        <v>3</v>
      </c>
      <c r="P4" s="8">
        <v>3</v>
      </c>
      <c r="Q4" s="8">
        <v>3</v>
      </c>
      <c r="R4" s="8">
        <v>2</v>
      </c>
      <c r="S4" s="8"/>
      <c r="T4" s="8"/>
      <c r="U4" s="17">
        <f t="shared" si="2"/>
        <v>2.8</v>
      </c>
      <c r="V4" s="17">
        <f t="shared" si="3"/>
        <v>1.3266499161421599</v>
      </c>
      <c r="W4" s="17">
        <f t="shared" si="4"/>
        <v>3</v>
      </c>
      <c r="X4" s="17">
        <f t="shared" si="5"/>
        <v>3</v>
      </c>
      <c r="Y4" s="8">
        <f t="shared" si="6"/>
        <v>0</v>
      </c>
      <c r="Z4" s="8">
        <f t="shared" si="7"/>
        <v>5</v>
      </c>
      <c r="AA4" s="8">
        <f t="shared" si="8"/>
        <v>1</v>
      </c>
      <c r="AB4" s="8">
        <f t="shared" si="1"/>
        <v>2</v>
      </c>
      <c r="AC4" s="8">
        <f t="shared" si="1"/>
        <v>2</v>
      </c>
      <c r="AD4" s="8">
        <f t="shared" si="1"/>
        <v>5</v>
      </c>
      <c r="AE4" s="8">
        <f t="shared" si="1"/>
        <v>4</v>
      </c>
      <c r="AF4" s="8">
        <f t="shared" si="1"/>
        <v>1</v>
      </c>
      <c r="AG4" s="8">
        <f t="shared" si="9"/>
        <v>42</v>
      </c>
      <c r="AH4" s="23">
        <f t="shared" si="10"/>
        <v>15</v>
      </c>
      <c r="AI4" t="str">
        <f>IF(AG4=MAX($AG$2:$AG$6),C4, "")</f>
        <v/>
      </c>
    </row>
    <row r="5" spans="1:35">
      <c r="A5" s="1">
        <v>1</v>
      </c>
      <c r="B5" s="22" t="s">
        <v>0</v>
      </c>
      <c r="C5" s="6" t="s">
        <v>5</v>
      </c>
      <c r="D5" s="9">
        <v>4</v>
      </c>
      <c r="E5" s="9">
        <v>2</v>
      </c>
      <c r="F5" s="8">
        <v>5</v>
      </c>
      <c r="G5" s="8">
        <v>5</v>
      </c>
      <c r="H5" s="8">
        <v>5</v>
      </c>
      <c r="I5" s="8">
        <v>4</v>
      </c>
      <c r="J5" s="8">
        <v>5</v>
      </c>
      <c r="K5" s="8">
        <v>0</v>
      </c>
      <c r="L5" s="8">
        <v>2</v>
      </c>
      <c r="M5" s="8">
        <v>4</v>
      </c>
      <c r="N5" s="8">
        <v>4</v>
      </c>
      <c r="O5" s="8">
        <v>4</v>
      </c>
      <c r="P5" s="8">
        <v>4</v>
      </c>
      <c r="Q5" s="8">
        <v>5</v>
      </c>
      <c r="R5" s="8">
        <v>3</v>
      </c>
      <c r="S5" s="8"/>
      <c r="T5" s="8"/>
      <c r="U5" s="17">
        <f t="shared" si="2"/>
        <v>3.7333333333333334</v>
      </c>
      <c r="V5" s="17">
        <f t="shared" si="3"/>
        <v>1.3888444437333105</v>
      </c>
      <c r="W5" s="17">
        <f t="shared" si="4"/>
        <v>4</v>
      </c>
      <c r="X5" s="17">
        <f t="shared" si="5"/>
        <v>4</v>
      </c>
      <c r="Y5" s="8">
        <f t="shared" si="6"/>
        <v>0</v>
      </c>
      <c r="Z5" s="8">
        <f t="shared" si="7"/>
        <v>5</v>
      </c>
      <c r="AA5" s="8">
        <f t="shared" si="8"/>
        <v>1</v>
      </c>
      <c r="AB5" s="8">
        <f t="shared" si="1"/>
        <v>0</v>
      </c>
      <c r="AC5" s="8">
        <f t="shared" si="1"/>
        <v>2</v>
      </c>
      <c r="AD5" s="8">
        <f t="shared" si="1"/>
        <v>1</v>
      </c>
      <c r="AE5" s="8">
        <f t="shared" si="1"/>
        <v>6</v>
      </c>
      <c r="AF5" s="8">
        <f t="shared" si="1"/>
        <v>5</v>
      </c>
      <c r="AG5" s="8">
        <f t="shared" si="9"/>
        <v>56</v>
      </c>
      <c r="AH5" s="23">
        <f t="shared" si="10"/>
        <v>15</v>
      </c>
      <c r="AI5" t="str">
        <f>IF(AG5=MAX($AG$2:$AG$6),C5, "")</f>
        <v/>
      </c>
    </row>
    <row r="6" spans="1:35">
      <c r="A6" s="1">
        <v>1</v>
      </c>
      <c r="B6" s="22" t="s">
        <v>0</v>
      </c>
      <c r="C6" s="6" t="s">
        <v>6</v>
      </c>
      <c r="D6" s="9">
        <v>4</v>
      </c>
      <c r="E6" s="9">
        <v>3</v>
      </c>
      <c r="F6" s="8">
        <v>2</v>
      </c>
      <c r="G6" s="8">
        <v>4</v>
      </c>
      <c r="H6" s="8">
        <v>4</v>
      </c>
      <c r="I6" s="8">
        <v>5</v>
      </c>
      <c r="J6" s="8">
        <v>3</v>
      </c>
      <c r="K6" s="8">
        <v>5</v>
      </c>
      <c r="L6" s="8">
        <v>4</v>
      </c>
      <c r="M6" s="8">
        <v>3</v>
      </c>
      <c r="N6" s="8">
        <v>5</v>
      </c>
      <c r="O6" s="8">
        <v>2</v>
      </c>
      <c r="P6" s="8">
        <v>5</v>
      </c>
      <c r="Q6" s="8">
        <v>4</v>
      </c>
      <c r="R6" s="8">
        <v>5</v>
      </c>
      <c r="S6" s="8"/>
      <c r="T6" s="8"/>
      <c r="U6" s="17">
        <f t="shared" si="2"/>
        <v>3.8666666666666667</v>
      </c>
      <c r="V6" s="17">
        <f t="shared" si="3"/>
        <v>1.0241527663824812</v>
      </c>
      <c r="W6" s="17">
        <f t="shared" si="4"/>
        <v>4</v>
      </c>
      <c r="X6" s="17">
        <f t="shared" si="5"/>
        <v>4</v>
      </c>
      <c r="Y6" s="8">
        <f t="shared" si="6"/>
        <v>2</v>
      </c>
      <c r="Z6" s="8">
        <f t="shared" si="7"/>
        <v>5</v>
      </c>
      <c r="AA6" s="8">
        <f t="shared" si="8"/>
        <v>0</v>
      </c>
      <c r="AB6" s="8">
        <f t="shared" si="1"/>
        <v>0</v>
      </c>
      <c r="AC6" s="8">
        <f t="shared" si="1"/>
        <v>2</v>
      </c>
      <c r="AD6" s="8">
        <f t="shared" si="1"/>
        <v>3</v>
      </c>
      <c r="AE6" s="8">
        <f t="shared" si="1"/>
        <v>5</v>
      </c>
      <c r="AF6" s="8">
        <f t="shared" si="1"/>
        <v>5</v>
      </c>
      <c r="AG6" s="8">
        <f t="shared" si="9"/>
        <v>58</v>
      </c>
      <c r="AH6" s="23">
        <f t="shared" si="10"/>
        <v>15</v>
      </c>
      <c r="AI6" t="str">
        <f>IF(AG6=MAX($AG$2:$AG$6),C6, "")</f>
        <v>e</v>
      </c>
    </row>
    <row r="7" spans="1:35">
      <c r="A7" s="1">
        <v>2</v>
      </c>
      <c r="B7" s="22" t="s">
        <v>1</v>
      </c>
      <c r="C7" s="6" t="s">
        <v>2</v>
      </c>
      <c r="D7" s="3">
        <v>0</v>
      </c>
      <c r="E7" s="3">
        <v>5</v>
      </c>
      <c r="F7" s="8">
        <v>1</v>
      </c>
      <c r="G7" s="8">
        <v>1</v>
      </c>
      <c r="H7" s="8">
        <v>1</v>
      </c>
      <c r="I7" s="8">
        <v>2</v>
      </c>
      <c r="J7" s="8">
        <v>0</v>
      </c>
      <c r="K7" s="8">
        <v>1</v>
      </c>
      <c r="L7" s="8">
        <v>4</v>
      </c>
      <c r="M7" s="8">
        <v>1</v>
      </c>
      <c r="N7" s="8">
        <v>3</v>
      </c>
      <c r="O7" s="8">
        <v>2</v>
      </c>
      <c r="P7" s="8">
        <v>1</v>
      </c>
      <c r="Q7" s="8">
        <v>0</v>
      </c>
      <c r="R7" s="8">
        <v>1</v>
      </c>
      <c r="S7" s="8"/>
      <c r="T7" s="8"/>
      <c r="U7" s="17">
        <f t="shared" si="2"/>
        <v>1.5333333333333334</v>
      </c>
      <c r="V7" s="17">
        <f t="shared" si="3"/>
        <v>1.4079141387961918</v>
      </c>
      <c r="W7" s="17">
        <f t="shared" si="4"/>
        <v>1</v>
      </c>
      <c r="X7" s="17">
        <f t="shared" si="5"/>
        <v>1</v>
      </c>
      <c r="Y7" s="8">
        <f t="shared" si="6"/>
        <v>0</v>
      </c>
      <c r="Z7" s="8">
        <f t="shared" si="7"/>
        <v>5</v>
      </c>
      <c r="AA7" s="8">
        <f t="shared" si="8"/>
        <v>3</v>
      </c>
      <c r="AB7" s="8">
        <f t="shared" si="1"/>
        <v>7</v>
      </c>
      <c r="AC7" s="8">
        <f t="shared" si="1"/>
        <v>2</v>
      </c>
      <c r="AD7" s="8">
        <f t="shared" si="1"/>
        <v>1</v>
      </c>
      <c r="AE7" s="8">
        <f t="shared" si="1"/>
        <v>1</v>
      </c>
      <c r="AF7" s="8">
        <f t="shared" si="1"/>
        <v>1</v>
      </c>
      <c r="AG7" s="8">
        <f t="shared" si="9"/>
        <v>23</v>
      </c>
      <c r="AH7" s="23">
        <f t="shared" si="10"/>
        <v>15</v>
      </c>
      <c r="AI7" t="str">
        <f>IF(AG7=MAX($AG$7:$AG$11),C7, "")</f>
        <v/>
      </c>
    </row>
    <row r="8" spans="1:35">
      <c r="A8" s="1">
        <v>2</v>
      </c>
      <c r="B8" s="22" t="s">
        <v>1</v>
      </c>
      <c r="C8" s="6" t="s">
        <v>3</v>
      </c>
      <c r="D8" s="9">
        <v>1</v>
      </c>
      <c r="E8" s="9">
        <v>4</v>
      </c>
      <c r="F8" s="8">
        <v>3</v>
      </c>
      <c r="G8" s="8">
        <v>2</v>
      </c>
      <c r="H8" s="8">
        <v>4</v>
      </c>
      <c r="I8" s="8">
        <v>4</v>
      </c>
      <c r="J8" s="8">
        <v>1</v>
      </c>
      <c r="K8" s="8">
        <v>4</v>
      </c>
      <c r="L8" s="8">
        <v>5</v>
      </c>
      <c r="M8" s="8">
        <v>4</v>
      </c>
      <c r="N8" s="8">
        <v>4</v>
      </c>
      <c r="O8" s="8">
        <v>5</v>
      </c>
      <c r="P8" s="8">
        <v>4</v>
      </c>
      <c r="Q8" s="8">
        <v>4</v>
      </c>
      <c r="R8" s="8">
        <v>4</v>
      </c>
      <c r="S8" s="8"/>
      <c r="T8" s="8"/>
      <c r="U8" s="17">
        <f t="shared" si="2"/>
        <v>3.5333333333333332</v>
      </c>
      <c r="V8" s="17">
        <f t="shared" si="3"/>
        <v>1.2036980056845192</v>
      </c>
      <c r="W8" s="17">
        <f t="shared" si="4"/>
        <v>4</v>
      </c>
      <c r="X8" s="17">
        <f t="shared" si="5"/>
        <v>4</v>
      </c>
      <c r="Y8" s="8">
        <f t="shared" si="6"/>
        <v>1</v>
      </c>
      <c r="Z8" s="8">
        <f t="shared" si="7"/>
        <v>5</v>
      </c>
      <c r="AA8" s="8">
        <f t="shared" si="8"/>
        <v>0</v>
      </c>
      <c r="AB8" s="8">
        <f t="shared" si="1"/>
        <v>2</v>
      </c>
      <c r="AC8" s="8">
        <f t="shared" si="1"/>
        <v>1</v>
      </c>
      <c r="AD8" s="8">
        <f t="shared" si="1"/>
        <v>1</v>
      </c>
      <c r="AE8" s="8">
        <f t="shared" si="1"/>
        <v>9</v>
      </c>
      <c r="AF8" s="8">
        <f t="shared" si="1"/>
        <v>2</v>
      </c>
      <c r="AG8" s="8">
        <f t="shared" si="9"/>
        <v>53</v>
      </c>
      <c r="AH8" s="23">
        <f t="shared" si="10"/>
        <v>15</v>
      </c>
      <c r="AI8" t="str">
        <f>IF(AG8=MAX($AG$7:$AG$11),C8, "")</f>
        <v/>
      </c>
    </row>
    <row r="9" spans="1:35">
      <c r="A9" s="1">
        <v>2</v>
      </c>
      <c r="B9" s="22" t="s">
        <v>1</v>
      </c>
      <c r="C9" s="6" t="s">
        <v>4</v>
      </c>
      <c r="D9" s="9">
        <v>3</v>
      </c>
      <c r="E9" s="9">
        <v>3</v>
      </c>
      <c r="F9" s="8">
        <v>4</v>
      </c>
      <c r="G9" s="8">
        <v>4</v>
      </c>
      <c r="H9" s="8">
        <v>4</v>
      </c>
      <c r="I9" s="8">
        <v>4</v>
      </c>
      <c r="J9" s="8">
        <v>5</v>
      </c>
      <c r="K9" s="8">
        <v>0</v>
      </c>
      <c r="L9" s="8">
        <v>2</v>
      </c>
      <c r="M9" s="8">
        <v>3</v>
      </c>
      <c r="N9" s="8">
        <v>3</v>
      </c>
      <c r="O9" s="8">
        <v>4</v>
      </c>
      <c r="P9" s="8">
        <v>0</v>
      </c>
      <c r="Q9" s="8">
        <v>3</v>
      </c>
      <c r="R9" s="8">
        <v>2</v>
      </c>
      <c r="S9" s="8"/>
      <c r="T9" s="8"/>
      <c r="U9" s="17">
        <f t="shared" si="2"/>
        <v>2.9333333333333331</v>
      </c>
      <c r="V9" s="17">
        <f t="shared" si="3"/>
        <v>1.3888444437333105</v>
      </c>
      <c r="W9" s="17">
        <f t="shared" si="4"/>
        <v>3</v>
      </c>
      <c r="X9" s="17">
        <f t="shared" si="5"/>
        <v>3</v>
      </c>
      <c r="Y9" s="8">
        <f t="shared" si="6"/>
        <v>0</v>
      </c>
      <c r="Z9" s="8">
        <f t="shared" si="7"/>
        <v>5</v>
      </c>
      <c r="AA9" s="8">
        <f t="shared" si="8"/>
        <v>2</v>
      </c>
      <c r="AB9" s="8">
        <f t="shared" si="1"/>
        <v>0</v>
      </c>
      <c r="AC9" s="8">
        <f t="shared" si="1"/>
        <v>2</v>
      </c>
      <c r="AD9" s="8">
        <f t="shared" si="1"/>
        <v>5</v>
      </c>
      <c r="AE9" s="8">
        <f t="shared" si="1"/>
        <v>5</v>
      </c>
      <c r="AF9" s="8">
        <f t="shared" si="1"/>
        <v>1</v>
      </c>
      <c r="AG9" s="8">
        <f t="shared" si="9"/>
        <v>44</v>
      </c>
      <c r="AH9" s="23">
        <f t="shared" si="10"/>
        <v>15</v>
      </c>
      <c r="AI9" t="str">
        <f>IF(AG9=MAX($AG$7:$AG$11),C9, "")</f>
        <v/>
      </c>
    </row>
    <row r="10" spans="1:35">
      <c r="A10" s="1">
        <v>2</v>
      </c>
      <c r="B10" s="22" t="s">
        <v>1</v>
      </c>
      <c r="C10" s="6" t="s">
        <v>5</v>
      </c>
      <c r="D10" s="9">
        <v>3</v>
      </c>
      <c r="E10" s="9">
        <v>4</v>
      </c>
      <c r="F10" s="8">
        <v>5</v>
      </c>
      <c r="G10" s="8">
        <v>5</v>
      </c>
      <c r="H10" s="8">
        <v>4</v>
      </c>
      <c r="I10" s="8">
        <v>5</v>
      </c>
      <c r="J10" s="8">
        <v>5</v>
      </c>
      <c r="K10" s="8">
        <v>5</v>
      </c>
      <c r="L10" s="8">
        <v>2</v>
      </c>
      <c r="M10" s="8">
        <v>4</v>
      </c>
      <c r="N10" s="8">
        <v>4</v>
      </c>
      <c r="O10" s="8">
        <v>3</v>
      </c>
      <c r="P10" s="8">
        <v>2</v>
      </c>
      <c r="Q10" s="8">
        <v>5</v>
      </c>
      <c r="R10" s="8">
        <v>3</v>
      </c>
      <c r="S10" s="8"/>
      <c r="T10" s="8"/>
      <c r="U10" s="17">
        <f t="shared" si="2"/>
        <v>3.9333333333333331</v>
      </c>
      <c r="V10" s="17">
        <f t="shared" si="3"/>
        <v>1.0624918300339485</v>
      </c>
      <c r="W10" s="17">
        <f t="shared" si="4"/>
        <v>4</v>
      </c>
      <c r="X10" s="17">
        <f t="shared" si="5"/>
        <v>5</v>
      </c>
      <c r="Y10" s="8">
        <f t="shared" si="6"/>
        <v>2</v>
      </c>
      <c r="Z10" s="8">
        <f t="shared" si="7"/>
        <v>5</v>
      </c>
      <c r="AA10" s="8">
        <f t="shared" si="8"/>
        <v>0</v>
      </c>
      <c r="AB10" s="8">
        <f t="shared" si="1"/>
        <v>0</v>
      </c>
      <c r="AC10" s="8">
        <f t="shared" si="1"/>
        <v>2</v>
      </c>
      <c r="AD10" s="8">
        <f t="shared" si="1"/>
        <v>3</v>
      </c>
      <c r="AE10" s="8">
        <f t="shared" si="1"/>
        <v>4</v>
      </c>
      <c r="AF10" s="8">
        <f t="shared" si="1"/>
        <v>6</v>
      </c>
      <c r="AG10" s="8">
        <f t="shared" si="9"/>
        <v>59</v>
      </c>
      <c r="AH10" s="23">
        <f t="shared" si="10"/>
        <v>15</v>
      </c>
      <c r="AI10" t="str">
        <f>IF(AG10=MAX($AG$7:$AG$11),C10, "")</f>
        <v>d</v>
      </c>
    </row>
    <row r="11" spans="1:35">
      <c r="A11" s="1">
        <v>2</v>
      </c>
      <c r="B11" s="22" t="s">
        <v>1</v>
      </c>
      <c r="C11" s="6" t="s">
        <v>6</v>
      </c>
      <c r="D11" s="9">
        <v>4</v>
      </c>
      <c r="E11" s="9">
        <v>5</v>
      </c>
      <c r="F11" s="8">
        <v>2</v>
      </c>
      <c r="G11" s="8">
        <v>3</v>
      </c>
      <c r="H11" s="8">
        <v>4</v>
      </c>
      <c r="I11" s="8">
        <v>5</v>
      </c>
      <c r="J11" s="8">
        <v>3</v>
      </c>
      <c r="K11" s="8">
        <v>5</v>
      </c>
      <c r="L11" s="8">
        <v>3</v>
      </c>
      <c r="M11" s="8">
        <v>2</v>
      </c>
      <c r="N11" s="8">
        <v>4</v>
      </c>
      <c r="O11" s="8">
        <v>3</v>
      </c>
      <c r="P11" s="8">
        <v>5</v>
      </c>
      <c r="Q11" s="8">
        <v>4</v>
      </c>
      <c r="R11" s="8">
        <v>5</v>
      </c>
      <c r="S11" s="8"/>
      <c r="T11" s="8"/>
      <c r="U11" s="17">
        <f t="shared" si="2"/>
        <v>3.8</v>
      </c>
      <c r="V11" s="17">
        <f t="shared" si="3"/>
        <v>1.0456258094238748</v>
      </c>
      <c r="W11" s="17">
        <f t="shared" si="4"/>
        <v>4</v>
      </c>
      <c r="X11" s="17">
        <f t="shared" si="5"/>
        <v>5</v>
      </c>
      <c r="Y11" s="8">
        <f t="shared" si="6"/>
        <v>2</v>
      </c>
      <c r="Z11" s="8">
        <f t="shared" si="7"/>
        <v>5</v>
      </c>
      <c r="AA11" s="8">
        <f t="shared" si="8"/>
        <v>0</v>
      </c>
      <c r="AB11" s="8">
        <f t="shared" si="1"/>
        <v>0</v>
      </c>
      <c r="AC11" s="8">
        <f t="shared" si="1"/>
        <v>2</v>
      </c>
      <c r="AD11" s="8">
        <f t="shared" si="1"/>
        <v>4</v>
      </c>
      <c r="AE11" s="8">
        <f t="shared" si="1"/>
        <v>4</v>
      </c>
      <c r="AF11" s="8">
        <f t="shared" si="1"/>
        <v>5</v>
      </c>
      <c r="AG11" s="8">
        <f t="shared" si="9"/>
        <v>57</v>
      </c>
      <c r="AH11" s="23">
        <f t="shared" si="10"/>
        <v>15</v>
      </c>
      <c r="AI11" t="str">
        <f>IF(AG11=MAX($AG$7:$AG$11),C11, "")</f>
        <v/>
      </c>
    </row>
    <row r="12" spans="1:35">
      <c r="A12" s="1">
        <v>3</v>
      </c>
      <c r="B12" s="22" t="s">
        <v>7</v>
      </c>
      <c r="C12" s="6" t="s">
        <v>2</v>
      </c>
      <c r="D12" s="3">
        <v>0</v>
      </c>
      <c r="E12" s="3">
        <v>4</v>
      </c>
      <c r="F12" s="8">
        <v>1</v>
      </c>
      <c r="G12" s="8">
        <v>0</v>
      </c>
      <c r="H12" s="8">
        <v>2</v>
      </c>
      <c r="I12" s="8">
        <v>1</v>
      </c>
      <c r="J12" s="8">
        <v>0</v>
      </c>
      <c r="K12" s="8">
        <v>3</v>
      </c>
      <c r="L12" s="8">
        <v>4</v>
      </c>
      <c r="M12" s="8">
        <v>0</v>
      </c>
      <c r="N12" s="8">
        <v>2</v>
      </c>
      <c r="O12" s="8">
        <v>2</v>
      </c>
      <c r="P12" s="8">
        <v>0</v>
      </c>
      <c r="Q12" s="8">
        <v>0</v>
      </c>
      <c r="R12" s="8">
        <v>1</v>
      </c>
      <c r="S12" s="8"/>
      <c r="T12" s="8"/>
      <c r="U12" s="17">
        <f t="shared" si="2"/>
        <v>1.3333333333333333</v>
      </c>
      <c r="V12" s="17">
        <f t="shared" si="3"/>
        <v>1.398411797560202</v>
      </c>
      <c r="W12" s="17">
        <f t="shared" si="4"/>
        <v>1</v>
      </c>
      <c r="X12" s="17">
        <f t="shared" si="5"/>
        <v>0</v>
      </c>
      <c r="Y12" s="8">
        <f t="shared" si="6"/>
        <v>0</v>
      </c>
      <c r="Z12" s="8">
        <f t="shared" si="7"/>
        <v>4</v>
      </c>
      <c r="AA12" s="8">
        <f t="shared" si="8"/>
        <v>6</v>
      </c>
      <c r="AB12" s="8">
        <f t="shared" si="1"/>
        <v>3</v>
      </c>
      <c r="AC12" s="8">
        <f t="shared" si="1"/>
        <v>3</v>
      </c>
      <c r="AD12" s="8">
        <f t="shared" si="1"/>
        <v>1</v>
      </c>
      <c r="AE12" s="8">
        <f t="shared" si="1"/>
        <v>2</v>
      </c>
      <c r="AF12" s="8">
        <f t="shared" si="1"/>
        <v>0</v>
      </c>
      <c r="AG12" s="8">
        <f t="shared" si="9"/>
        <v>20</v>
      </c>
      <c r="AH12" s="23">
        <f t="shared" si="10"/>
        <v>15</v>
      </c>
      <c r="AI12" t="str">
        <f>IF(AG12=MAX($AG$12:$AG$16),C12, "")</f>
        <v/>
      </c>
    </row>
    <row r="13" spans="1:35">
      <c r="A13" s="1">
        <v>3</v>
      </c>
      <c r="B13" s="22" t="s">
        <v>7</v>
      </c>
      <c r="C13" s="6" t="s">
        <v>3</v>
      </c>
      <c r="D13" s="9">
        <v>2</v>
      </c>
      <c r="E13" s="9">
        <v>5</v>
      </c>
      <c r="F13" s="8">
        <v>3</v>
      </c>
      <c r="G13" s="8">
        <v>2</v>
      </c>
      <c r="H13" s="8">
        <v>4</v>
      </c>
      <c r="I13" s="8">
        <v>4</v>
      </c>
      <c r="J13" s="8">
        <v>1</v>
      </c>
      <c r="K13" s="8">
        <v>0</v>
      </c>
      <c r="L13" s="8">
        <v>3</v>
      </c>
      <c r="M13" s="8">
        <v>4</v>
      </c>
      <c r="N13" s="8">
        <v>3</v>
      </c>
      <c r="O13" s="8">
        <v>5</v>
      </c>
      <c r="P13" s="8">
        <v>1</v>
      </c>
      <c r="Q13" s="8">
        <v>3</v>
      </c>
      <c r="R13" s="8">
        <v>4</v>
      </c>
      <c r="S13" s="8"/>
      <c r="T13" s="8"/>
      <c r="U13" s="17">
        <f t="shared" si="2"/>
        <v>2.9333333333333331</v>
      </c>
      <c r="V13" s="17">
        <f t="shared" si="3"/>
        <v>1.4360439485692011</v>
      </c>
      <c r="W13" s="17">
        <f t="shared" si="4"/>
        <v>3</v>
      </c>
      <c r="X13" s="17">
        <f t="shared" si="5"/>
        <v>3</v>
      </c>
      <c r="Y13" s="8">
        <f t="shared" si="6"/>
        <v>0</v>
      </c>
      <c r="Z13" s="8">
        <f t="shared" si="7"/>
        <v>5</v>
      </c>
      <c r="AA13" s="8">
        <f t="shared" si="8"/>
        <v>1</v>
      </c>
      <c r="AB13" s="8">
        <f t="shared" si="1"/>
        <v>2</v>
      </c>
      <c r="AC13" s="8">
        <f t="shared" si="1"/>
        <v>2</v>
      </c>
      <c r="AD13" s="8">
        <f t="shared" si="1"/>
        <v>4</v>
      </c>
      <c r="AE13" s="8">
        <f t="shared" si="1"/>
        <v>4</v>
      </c>
      <c r="AF13" s="8">
        <f t="shared" si="1"/>
        <v>2</v>
      </c>
      <c r="AG13" s="8">
        <f t="shared" si="9"/>
        <v>44</v>
      </c>
      <c r="AH13" s="23">
        <f t="shared" si="10"/>
        <v>15</v>
      </c>
      <c r="AI13" t="str">
        <f t="shared" ref="AI13:AI16" si="11">IF(AG13=MAX($AG$12:$AG$16),C13, "")</f>
        <v/>
      </c>
    </row>
    <row r="14" spans="1:35">
      <c r="A14" s="1">
        <v>3</v>
      </c>
      <c r="B14" s="22" t="s">
        <v>7</v>
      </c>
      <c r="C14" s="6" t="s">
        <v>4</v>
      </c>
      <c r="D14" s="9">
        <v>3</v>
      </c>
      <c r="E14" s="9">
        <v>0</v>
      </c>
      <c r="F14" s="8">
        <v>4</v>
      </c>
      <c r="G14" s="8">
        <v>3</v>
      </c>
      <c r="H14" s="8">
        <v>4</v>
      </c>
      <c r="I14" s="8">
        <v>4</v>
      </c>
      <c r="J14" s="8">
        <v>5</v>
      </c>
      <c r="K14" s="8">
        <v>0</v>
      </c>
      <c r="L14" s="8">
        <v>1</v>
      </c>
      <c r="M14" s="8">
        <v>3</v>
      </c>
      <c r="N14" s="8">
        <v>1</v>
      </c>
      <c r="O14" s="8">
        <v>3</v>
      </c>
      <c r="P14" s="8">
        <v>1</v>
      </c>
      <c r="Q14" s="8">
        <v>4</v>
      </c>
      <c r="R14" s="8">
        <v>2</v>
      </c>
      <c r="S14" s="8"/>
      <c r="T14" s="8"/>
      <c r="U14" s="17">
        <f t="shared" si="2"/>
        <v>2.5333333333333332</v>
      </c>
      <c r="V14" s="17">
        <f t="shared" si="3"/>
        <v>1.54344492037203</v>
      </c>
      <c r="W14" s="17">
        <f t="shared" si="4"/>
        <v>3</v>
      </c>
      <c r="X14" s="17">
        <f t="shared" si="5"/>
        <v>3</v>
      </c>
      <c r="Y14" s="8">
        <f t="shared" si="6"/>
        <v>0</v>
      </c>
      <c r="Z14" s="8">
        <f t="shared" si="7"/>
        <v>5</v>
      </c>
      <c r="AA14" s="8">
        <f t="shared" si="8"/>
        <v>2</v>
      </c>
      <c r="AB14" s="8">
        <f t="shared" si="1"/>
        <v>3</v>
      </c>
      <c r="AC14" s="8">
        <f t="shared" si="1"/>
        <v>1</v>
      </c>
      <c r="AD14" s="8">
        <f t="shared" si="1"/>
        <v>4</v>
      </c>
      <c r="AE14" s="8">
        <f t="shared" si="1"/>
        <v>4</v>
      </c>
      <c r="AF14" s="8">
        <f t="shared" si="1"/>
        <v>1</v>
      </c>
      <c r="AG14" s="8">
        <f t="shared" si="9"/>
        <v>38</v>
      </c>
      <c r="AH14" s="23">
        <f t="shared" si="10"/>
        <v>15</v>
      </c>
      <c r="AI14" t="str">
        <f t="shared" si="11"/>
        <v/>
      </c>
    </row>
    <row r="15" spans="1:35">
      <c r="A15" s="1">
        <v>3</v>
      </c>
      <c r="B15" s="22" t="s">
        <v>7</v>
      </c>
      <c r="C15" s="6" t="s">
        <v>5</v>
      </c>
      <c r="D15" s="9">
        <v>5</v>
      </c>
      <c r="E15" s="9">
        <v>4</v>
      </c>
      <c r="F15" s="8">
        <v>5</v>
      </c>
      <c r="G15" s="8">
        <v>5</v>
      </c>
      <c r="H15" s="8">
        <v>5</v>
      </c>
      <c r="I15" s="8">
        <v>5</v>
      </c>
      <c r="J15" s="8">
        <v>5</v>
      </c>
      <c r="K15" s="8">
        <v>5</v>
      </c>
      <c r="L15" s="8">
        <v>4</v>
      </c>
      <c r="M15" s="8">
        <v>5</v>
      </c>
      <c r="N15" s="8">
        <v>5</v>
      </c>
      <c r="O15" s="8">
        <v>1</v>
      </c>
      <c r="P15" s="8">
        <v>4</v>
      </c>
      <c r="Q15" s="8">
        <v>5</v>
      </c>
      <c r="R15" s="8">
        <v>5</v>
      </c>
      <c r="S15" s="8"/>
      <c r="T15" s="8"/>
      <c r="U15" s="17">
        <f t="shared" si="2"/>
        <v>4.5333333333333332</v>
      </c>
      <c r="V15" s="17">
        <f t="shared" si="3"/>
        <v>1.0241527663824812</v>
      </c>
      <c r="W15" s="17">
        <f t="shared" si="4"/>
        <v>5</v>
      </c>
      <c r="X15" s="17">
        <f t="shared" si="5"/>
        <v>5</v>
      </c>
      <c r="Y15" s="8">
        <f t="shared" si="6"/>
        <v>1</v>
      </c>
      <c r="Z15" s="8">
        <f t="shared" si="7"/>
        <v>5</v>
      </c>
      <c r="AA15" s="8">
        <f t="shared" si="8"/>
        <v>0</v>
      </c>
      <c r="AB15" s="8">
        <f t="shared" si="1"/>
        <v>1</v>
      </c>
      <c r="AC15" s="8">
        <f t="shared" si="1"/>
        <v>0</v>
      </c>
      <c r="AD15" s="8">
        <f t="shared" si="1"/>
        <v>0</v>
      </c>
      <c r="AE15" s="8">
        <f t="shared" si="1"/>
        <v>3</v>
      </c>
      <c r="AF15" s="8">
        <f t="shared" si="1"/>
        <v>11</v>
      </c>
      <c r="AG15" s="8">
        <f t="shared" si="9"/>
        <v>68</v>
      </c>
      <c r="AH15" s="23">
        <f t="shared" si="10"/>
        <v>15</v>
      </c>
      <c r="AI15" t="str">
        <f t="shared" si="11"/>
        <v>d</v>
      </c>
    </row>
    <row r="16" spans="1:35">
      <c r="A16" s="1">
        <v>3</v>
      </c>
      <c r="B16" s="22" t="s">
        <v>7</v>
      </c>
      <c r="C16" s="6" t="s">
        <v>6</v>
      </c>
      <c r="D16" s="9">
        <v>5</v>
      </c>
      <c r="E16" s="9">
        <v>2</v>
      </c>
      <c r="F16" s="8">
        <v>2</v>
      </c>
      <c r="G16" s="8">
        <v>4</v>
      </c>
      <c r="H16" s="8">
        <v>4</v>
      </c>
      <c r="I16" s="8">
        <v>4</v>
      </c>
      <c r="J16" s="8">
        <v>5</v>
      </c>
      <c r="K16" s="8">
        <v>2</v>
      </c>
      <c r="L16" s="8">
        <v>3</v>
      </c>
      <c r="M16" s="8">
        <v>4</v>
      </c>
      <c r="N16" s="8">
        <v>4</v>
      </c>
      <c r="O16" s="8">
        <v>3</v>
      </c>
      <c r="P16" s="8">
        <v>5</v>
      </c>
      <c r="Q16" s="8">
        <v>5</v>
      </c>
      <c r="R16" s="8">
        <v>3</v>
      </c>
      <c r="S16" s="8"/>
      <c r="T16" s="8"/>
      <c r="U16" s="17">
        <f t="shared" si="2"/>
        <v>3.6666666666666665</v>
      </c>
      <c r="V16" s="17">
        <f t="shared" si="3"/>
        <v>1.0749676997731399</v>
      </c>
      <c r="W16" s="17">
        <f t="shared" si="4"/>
        <v>4</v>
      </c>
      <c r="X16" s="17">
        <f t="shared" si="5"/>
        <v>4</v>
      </c>
      <c r="Y16" s="8">
        <f t="shared" si="6"/>
        <v>2</v>
      </c>
      <c r="Z16" s="8">
        <f t="shared" si="7"/>
        <v>5</v>
      </c>
      <c r="AA16" s="8">
        <f t="shared" si="8"/>
        <v>0</v>
      </c>
      <c r="AB16" s="8">
        <f t="shared" si="1"/>
        <v>0</v>
      </c>
      <c r="AC16" s="8">
        <f t="shared" si="1"/>
        <v>3</v>
      </c>
      <c r="AD16" s="8">
        <f t="shared" si="1"/>
        <v>3</v>
      </c>
      <c r="AE16" s="8">
        <f t="shared" si="1"/>
        <v>5</v>
      </c>
      <c r="AF16" s="8">
        <f t="shared" si="1"/>
        <v>4</v>
      </c>
      <c r="AG16" s="8">
        <f t="shared" si="9"/>
        <v>55</v>
      </c>
      <c r="AH16" s="23">
        <f t="shared" si="10"/>
        <v>15</v>
      </c>
      <c r="AI16" t="str">
        <f t="shared" si="11"/>
        <v/>
      </c>
    </row>
    <row r="17" spans="1:35">
      <c r="A17" s="1">
        <v>4</v>
      </c>
      <c r="B17" s="22" t="s">
        <v>8</v>
      </c>
      <c r="C17" s="6" t="s">
        <v>2</v>
      </c>
      <c r="D17" s="3">
        <v>1</v>
      </c>
      <c r="E17" s="3">
        <v>5</v>
      </c>
      <c r="F17" s="8">
        <v>1</v>
      </c>
      <c r="G17" s="8">
        <v>0</v>
      </c>
      <c r="H17" s="8">
        <v>2</v>
      </c>
      <c r="I17" s="8">
        <v>1</v>
      </c>
      <c r="J17" s="8">
        <v>0</v>
      </c>
      <c r="K17" s="8">
        <v>3</v>
      </c>
      <c r="L17" s="8">
        <v>3</v>
      </c>
      <c r="M17" s="8">
        <v>1</v>
      </c>
      <c r="N17" s="8">
        <v>0</v>
      </c>
      <c r="O17" s="8">
        <v>2</v>
      </c>
      <c r="P17" s="8">
        <v>5</v>
      </c>
      <c r="Q17" s="8">
        <v>0</v>
      </c>
      <c r="R17" s="8">
        <v>1</v>
      </c>
      <c r="S17" s="8"/>
      <c r="T17" s="8"/>
      <c r="U17" s="17">
        <f t="shared" si="2"/>
        <v>1.6666666666666667</v>
      </c>
      <c r="V17" s="17">
        <f t="shared" si="3"/>
        <v>1.6193277068654826</v>
      </c>
      <c r="W17" s="17">
        <f t="shared" si="4"/>
        <v>1</v>
      </c>
      <c r="X17" s="17">
        <f t="shared" si="5"/>
        <v>1</v>
      </c>
      <c r="Y17" s="8">
        <f t="shared" si="6"/>
        <v>0</v>
      </c>
      <c r="Z17" s="8">
        <f t="shared" si="7"/>
        <v>5</v>
      </c>
      <c r="AA17" s="8">
        <f t="shared" si="8"/>
        <v>4</v>
      </c>
      <c r="AB17" s="8">
        <f t="shared" si="1"/>
        <v>5</v>
      </c>
      <c r="AC17" s="8">
        <f t="shared" si="1"/>
        <v>2</v>
      </c>
      <c r="AD17" s="8">
        <f t="shared" si="1"/>
        <v>2</v>
      </c>
      <c r="AE17" s="8">
        <f t="shared" si="1"/>
        <v>0</v>
      </c>
      <c r="AF17" s="8">
        <f t="shared" si="1"/>
        <v>2</v>
      </c>
      <c r="AG17" s="8">
        <f t="shared" si="9"/>
        <v>25</v>
      </c>
      <c r="AH17" s="23">
        <f t="shared" si="10"/>
        <v>15</v>
      </c>
      <c r="AI17" t="str">
        <f>IF(AG17=MAX($AG$17:$AG$21),C17, "")</f>
        <v/>
      </c>
    </row>
    <row r="18" spans="1:35">
      <c r="A18" s="1">
        <v>4</v>
      </c>
      <c r="B18" s="22" t="s">
        <v>8</v>
      </c>
      <c r="C18" s="6" t="s">
        <v>3</v>
      </c>
      <c r="D18" s="9">
        <v>2</v>
      </c>
      <c r="E18" s="9">
        <v>5</v>
      </c>
      <c r="F18" s="8">
        <v>3</v>
      </c>
      <c r="G18" s="8">
        <v>2</v>
      </c>
      <c r="H18" s="8">
        <v>3</v>
      </c>
      <c r="I18" s="8">
        <v>5</v>
      </c>
      <c r="J18" s="8">
        <v>1</v>
      </c>
      <c r="K18" s="8">
        <v>5</v>
      </c>
      <c r="L18" s="8">
        <v>5</v>
      </c>
      <c r="M18" s="8">
        <v>4</v>
      </c>
      <c r="N18" s="8">
        <v>3</v>
      </c>
      <c r="O18" s="8">
        <v>4</v>
      </c>
      <c r="P18" s="8">
        <v>4</v>
      </c>
      <c r="Q18" s="8">
        <v>3</v>
      </c>
      <c r="R18" s="8">
        <v>5</v>
      </c>
      <c r="S18" s="8"/>
      <c r="T18" s="8"/>
      <c r="U18" s="17">
        <f t="shared" si="2"/>
        <v>3.6</v>
      </c>
      <c r="V18" s="17">
        <f t="shared" si="3"/>
        <v>1.2543258481484518</v>
      </c>
      <c r="W18" s="17">
        <f t="shared" si="4"/>
        <v>4</v>
      </c>
      <c r="X18" s="17">
        <f t="shared" si="5"/>
        <v>5</v>
      </c>
      <c r="Y18" s="8">
        <f t="shared" si="6"/>
        <v>1</v>
      </c>
      <c r="Z18" s="8">
        <f t="shared" si="7"/>
        <v>5</v>
      </c>
      <c r="AA18" s="8">
        <f t="shared" si="8"/>
        <v>0</v>
      </c>
      <c r="AB18" s="8">
        <f t="shared" si="8"/>
        <v>1</v>
      </c>
      <c r="AC18" s="8">
        <f t="shared" si="8"/>
        <v>2</v>
      </c>
      <c r="AD18" s="8">
        <f t="shared" si="8"/>
        <v>4</v>
      </c>
      <c r="AE18" s="8">
        <f t="shared" si="8"/>
        <v>3</v>
      </c>
      <c r="AF18" s="8">
        <f t="shared" si="8"/>
        <v>5</v>
      </c>
      <c r="AG18" s="8">
        <f t="shared" si="9"/>
        <v>54</v>
      </c>
      <c r="AH18" s="23">
        <f t="shared" si="10"/>
        <v>15</v>
      </c>
      <c r="AI18" t="str">
        <f t="shared" ref="AI18:AI21" si="12">IF(AG18=MAX($AG$17:$AG$21),C18, "")</f>
        <v>b</v>
      </c>
    </row>
    <row r="19" spans="1:35">
      <c r="A19" s="1">
        <v>4</v>
      </c>
      <c r="B19" s="22" t="s">
        <v>8</v>
      </c>
      <c r="C19" s="6" t="s">
        <v>4</v>
      </c>
      <c r="D19" s="9">
        <v>5</v>
      </c>
      <c r="E19" s="9">
        <v>1</v>
      </c>
      <c r="F19" s="8">
        <v>4</v>
      </c>
      <c r="G19" s="8">
        <v>4</v>
      </c>
      <c r="H19" s="8">
        <v>3</v>
      </c>
      <c r="I19" s="8">
        <v>5</v>
      </c>
      <c r="J19" s="8">
        <v>5</v>
      </c>
      <c r="K19" s="8">
        <v>0</v>
      </c>
      <c r="L19" s="8">
        <v>4</v>
      </c>
      <c r="M19" s="8">
        <v>2</v>
      </c>
      <c r="N19" s="8">
        <v>1</v>
      </c>
      <c r="O19" s="8">
        <v>5</v>
      </c>
      <c r="P19" s="8">
        <v>4</v>
      </c>
      <c r="Q19" s="8">
        <v>3</v>
      </c>
      <c r="R19" s="8">
        <v>4</v>
      </c>
      <c r="S19" s="8"/>
      <c r="T19" s="8"/>
      <c r="U19" s="17">
        <f t="shared" si="2"/>
        <v>3.3333333333333335</v>
      </c>
      <c r="V19" s="17">
        <f t="shared" si="3"/>
        <v>1.5776212754932311</v>
      </c>
      <c r="W19" s="17">
        <f t="shared" si="4"/>
        <v>4</v>
      </c>
      <c r="X19" s="17">
        <f t="shared" si="5"/>
        <v>4</v>
      </c>
      <c r="Y19" s="8">
        <f t="shared" si="6"/>
        <v>0</v>
      </c>
      <c r="Z19" s="8">
        <f t="shared" si="7"/>
        <v>5</v>
      </c>
      <c r="AA19" s="8">
        <f t="shared" si="8"/>
        <v>1</v>
      </c>
      <c r="AB19" s="8">
        <f t="shared" si="8"/>
        <v>2</v>
      </c>
      <c r="AC19" s="8">
        <f t="shared" si="8"/>
        <v>1</v>
      </c>
      <c r="AD19" s="8">
        <f t="shared" si="8"/>
        <v>2</v>
      </c>
      <c r="AE19" s="8">
        <f t="shared" si="8"/>
        <v>5</v>
      </c>
      <c r="AF19" s="8">
        <f t="shared" si="8"/>
        <v>4</v>
      </c>
      <c r="AG19" s="8">
        <f t="shared" si="9"/>
        <v>50</v>
      </c>
      <c r="AH19" s="23">
        <f t="shared" si="10"/>
        <v>15</v>
      </c>
      <c r="AI19" t="str">
        <f t="shared" si="12"/>
        <v/>
      </c>
    </row>
    <row r="20" spans="1:35">
      <c r="A20" s="1">
        <v>4</v>
      </c>
      <c r="B20" s="22" t="s">
        <v>8</v>
      </c>
      <c r="C20" s="6" t="s">
        <v>5</v>
      </c>
      <c r="D20" s="9">
        <v>4</v>
      </c>
      <c r="E20" s="9">
        <v>3</v>
      </c>
      <c r="F20" s="8">
        <v>5</v>
      </c>
      <c r="G20" s="8">
        <v>5</v>
      </c>
      <c r="H20" s="8">
        <v>4</v>
      </c>
      <c r="I20" s="8">
        <v>4</v>
      </c>
      <c r="J20" s="8">
        <v>5</v>
      </c>
      <c r="K20" s="8">
        <v>0</v>
      </c>
      <c r="L20" s="8">
        <v>1</v>
      </c>
      <c r="M20" s="8">
        <v>5</v>
      </c>
      <c r="N20" s="8">
        <v>5</v>
      </c>
      <c r="O20" s="8">
        <v>0</v>
      </c>
      <c r="P20" s="8">
        <v>2</v>
      </c>
      <c r="Q20" s="8">
        <v>5</v>
      </c>
      <c r="R20" s="8">
        <v>3</v>
      </c>
      <c r="S20" s="8"/>
      <c r="T20" s="8"/>
      <c r="U20" s="17">
        <f t="shared" si="2"/>
        <v>3.4</v>
      </c>
      <c r="V20" s="17">
        <f t="shared" si="3"/>
        <v>1.781385228784985</v>
      </c>
      <c r="W20" s="17">
        <f t="shared" si="4"/>
        <v>4</v>
      </c>
      <c r="X20" s="17">
        <f t="shared" si="5"/>
        <v>5</v>
      </c>
      <c r="Y20" s="8">
        <f t="shared" si="6"/>
        <v>0</v>
      </c>
      <c r="Z20" s="8">
        <f t="shared" si="7"/>
        <v>5</v>
      </c>
      <c r="AA20" s="8">
        <f t="shared" si="8"/>
        <v>2</v>
      </c>
      <c r="AB20" s="8">
        <f t="shared" si="8"/>
        <v>1</v>
      </c>
      <c r="AC20" s="8">
        <f t="shared" si="8"/>
        <v>1</v>
      </c>
      <c r="AD20" s="8">
        <f t="shared" si="8"/>
        <v>2</v>
      </c>
      <c r="AE20" s="8">
        <f t="shared" si="8"/>
        <v>3</v>
      </c>
      <c r="AF20" s="8">
        <f t="shared" si="8"/>
        <v>6</v>
      </c>
      <c r="AG20" s="8">
        <f t="shared" si="9"/>
        <v>51</v>
      </c>
      <c r="AH20" s="23">
        <f t="shared" si="10"/>
        <v>15</v>
      </c>
      <c r="AI20" t="str">
        <f t="shared" si="12"/>
        <v/>
      </c>
    </row>
    <row r="21" spans="1:35">
      <c r="A21" s="1">
        <v>4</v>
      </c>
      <c r="B21" s="22" t="s">
        <v>8</v>
      </c>
      <c r="C21" s="6" t="s">
        <v>6</v>
      </c>
      <c r="D21" s="9">
        <v>3</v>
      </c>
      <c r="E21" s="9">
        <v>4</v>
      </c>
      <c r="F21" s="8">
        <v>2</v>
      </c>
      <c r="G21" s="8">
        <v>3</v>
      </c>
      <c r="H21" s="8">
        <v>4</v>
      </c>
      <c r="I21" s="8">
        <v>3</v>
      </c>
      <c r="J21" s="8">
        <v>3</v>
      </c>
      <c r="K21" s="8">
        <v>1</v>
      </c>
      <c r="L21" s="8">
        <v>2</v>
      </c>
      <c r="M21" s="8">
        <v>5</v>
      </c>
      <c r="N21" s="8">
        <v>2</v>
      </c>
      <c r="O21" s="8">
        <v>3</v>
      </c>
      <c r="P21" s="8">
        <v>5</v>
      </c>
      <c r="Q21" s="8">
        <v>5</v>
      </c>
      <c r="R21" s="8">
        <v>2</v>
      </c>
      <c r="S21" s="8"/>
      <c r="T21" s="8"/>
      <c r="U21" s="17">
        <f t="shared" si="2"/>
        <v>3.1333333333333333</v>
      </c>
      <c r="V21" s="17">
        <f t="shared" si="3"/>
        <v>1.2036980056845192</v>
      </c>
      <c r="W21" s="17">
        <f t="shared" si="4"/>
        <v>3</v>
      </c>
      <c r="X21" s="17">
        <f t="shared" si="5"/>
        <v>3</v>
      </c>
      <c r="Y21" s="8">
        <f t="shared" si="6"/>
        <v>1</v>
      </c>
      <c r="Z21" s="8">
        <f t="shared" si="7"/>
        <v>5</v>
      </c>
      <c r="AA21" s="8">
        <f t="shared" si="8"/>
        <v>0</v>
      </c>
      <c r="AB21" s="8">
        <f t="shared" si="8"/>
        <v>1</v>
      </c>
      <c r="AC21" s="8">
        <f t="shared" si="8"/>
        <v>4</v>
      </c>
      <c r="AD21" s="8">
        <f t="shared" si="8"/>
        <v>5</v>
      </c>
      <c r="AE21" s="8">
        <f t="shared" si="8"/>
        <v>2</v>
      </c>
      <c r="AF21" s="8">
        <f t="shared" si="8"/>
        <v>3</v>
      </c>
      <c r="AG21" s="8">
        <f t="shared" si="9"/>
        <v>47</v>
      </c>
      <c r="AH21" s="23">
        <f t="shared" si="10"/>
        <v>15</v>
      </c>
      <c r="AI21" t="str">
        <f t="shared" si="12"/>
        <v/>
      </c>
    </row>
    <row r="22" spans="1:35">
      <c r="A22" s="1">
        <v>5</v>
      </c>
      <c r="B22" s="22" t="s">
        <v>9</v>
      </c>
      <c r="C22" s="7" t="s">
        <v>2</v>
      </c>
      <c r="D22" s="3">
        <v>0</v>
      </c>
      <c r="E22" s="3">
        <v>3</v>
      </c>
      <c r="F22" s="8">
        <v>1</v>
      </c>
      <c r="G22" s="8">
        <v>0</v>
      </c>
      <c r="H22" s="8">
        <v>2</v>
      </c>
      <c r="I22" s="8">
        <v>1</v>
      </c>
      <c r="J22" s="8">
        <v>0</v>
      </c>
      <c r="K22" s="8">
        <v>4</v>
      </c>
      <c r="L22" s="8">
        <v>4</v>
      </c>
      <c r="M22" s="8">
        <v>2</v>
      </c>
      <c r="N22" s="8">
        <v>4</v>
      </c>
      <c r="O22" s="8">
        <v>3</v>
      </c>
      <c r="P22" s="8">
        <v>5</v>
      </c>
      <c r="Q22" s="8">
        <v>0</v>
      </c>
      <c r="R22" s="8">
        <v>1</v>
      </c>
      <c r="S22" s="8"/>
      <c r="T22" s="8"/>
      <c r="U22" s="17">
        <f t="shared" si="2"/>
        <v>2</v>
      </c>
      <c r="V22" s="17">
        <f t="shared" si="3"/>
        <v>1.6733200530681511</v>
      </c>
      <c r="W22" s="17">
        <f t="shared" si="4"/>
        <v>2</v>
      </c>
      <c r="X22" s="17">
        <f t="shared" si="5"/>
        <v>0</v>
      </c>
      <c r="Y22" s="8">
        <f t="shared" si="6"/>
        <v>0</v>
      </c>
      <c r="Z22" s="8">
        <f t="shared" si="7"/>
        <v>5</v>
      </c>
      <c r="AA22" s="8">
        <f t="shared" si="8"/>
        <v>4</v>
      </c>
      <c r="AB22" s="8">
        <f t="shared" si="8"/>
        <v>3</v>
      </c>
      <c r="AC22" s="8">
        <f t="shared" si="8"/>
        <v>2</v>
      </c>
      <c r="AD22" s="8">
        <f t="shared" si="8"/>
        <v>2</v>
      </c>
      <c r="AE22" s="8">
        <f t="shared" si="8"/>
        <v>3</v>
      </c>
      <c r="AF22" s="8">
        <f t="shared" si="8"/>
        <v>1</v>
      </c>
      <c r="AG22" s="8">
        <f t="shared" si="9"/>
        <v>30</v>
      </c>
      <c r="AH22" s="23">
        <f t="shared" si="10"/>
        <v>15</v>
      </c>
      <c r="AI22" t="str">
        <f>IF(AG22=MAX($AG$22:$AG$26),C22, "")</f>
        <v/>
      </c>
    </row>
    <row r="23" spans="1:35">
      <c r="A23" s="1">
        <v>5</v>
      </c>
      <c r="B23" s="22" t="s">
        <v>9</v>
      </c>
      <c r="C23" s="7" t="s">
        <v>3</v>
      </c>
      <c r="D23" s="9">
        <v>2</v>
      </c>
      <c r="E23" s="9">
        <v>4</v>
      </c>
      <c r="F23" s="8">
        <v>3</v>
      </c>
      <c r="G23" s="8">
        <v>1</v>
      </c>
      <c r="H23" s="8">
        <v>4</v>
      </c>
      <c r="I23" s="8">
        <v>4</v>
      </c>
      <c r="J23" s="8">
        <v>1</v>
      </c>
      <c r="K23" s="8">
        <v>5</v>
      </c>
      <c r="L23" s="8">
        <v>5</v>
      </c>
      <c r="M23" s="8">
        <v>4</v>
      </c>
      <c r="N23" s="8">
        <v>5</v>
      </c>
      <c r="O23" s="8">
        <v>4</v>
      </c>
      <c r="P23" s="8">
        <v>4</v>
      </c>
      <c r="Q23" s="8">
        <v>3</v>
      </c>
      <c r="R23" s="8">
        <v>5</v>
      </c>
      <c r="S23" s="8"/>
      <c r="T23" s="8"/>
      <c r="U23" s="17">
        <f t="shared" si="2"/>
        <v>3.6</v>
      </c>
      <c r="V23" s="17">
        <f t="shared" si="3"/>
        <v>1.3063945294843617</v>
      </c>
      <c r="W23" s="17">
        <f t="shared" si="4"/>
        <v>4</v>
      </c>
      <c r="X23" s="17">
        <f t="shared" si="5"/>
        <v>4</v>
      </c>
      <c r="Y23" s="8">
        <f t="shared" si="6"/>
        <v>1</v>
      </c>
      <c r="Z23" s="8">
        <f t="shared" si="7"/>
        <v>5</v>
      </c>
      <c r="AA23" s="8">
        <f t="shared" si="8"/>
        <v>0</v>
      </c>
      <c r="AB23" s="8">
        <f t="shared" si="8"/>
        <v>2</v>
      </c>
      <c r="AC23" s="8">
        <f t="shared" si="8"/>
        <v>1</v>
      </c>
      <c r="AD23" s="8">
        <f t="shared" si="8"/>
        <v>2</v>
      </c>
      <c r="AE23" s="8">
        <f t="shared" si="8"/>
        <v>6</v>
      </c>
      <c r="AF23" s="8">
        <f t="shared" si="8"/>
        <v>4</v>
      </c>
      <c r="AG23" s="8">
        <f t="shared" si="9"/>
        <v>54</v>
      </c>
      <c r="AH23" s="23">
        <f t="shared" si="10"/>
        <v>15</v>
      </c>
      <c r="AI23" t="str">
        <f t="shared" ref="AI23:AI26" si="13">IF(AG23=MAX($AG$22:$AG$26),C23, "")</f>
        <v/>
      </c>
    </row>
    <row r="24" spans="1:35">
      <c r="A24" s="1">
        <v>5</v>
      </c>
      <c r="B24" s="22" t="s">
        <v>9</v>
      </c>
      <c r="C24" s="7" t="s">
        <v>4</v>
      </c>
      <c r="D24" s="9">
        <v>3</v>
      </c>
      <c r="E24" s="9">
        <v>1</v>
      </c>
      <c r="F24" s="8">
        <v>4</v>
      </c>
      <c r="G24" s="8">
        <v>1</v>
      </c>
      <c r="H24" s="8">
        <v>4</v>
      </c>
      <c r="I24" s="8">
        <v>5</v>
      </c>
      <c r="J24" s="8">
        <v>5</v>
      </c>
      <c r="K24" s="8">
        <v>0</v>
      </c>
      <c r="L24" s="8">
        <v>3</v>
      </c>
      <c r="M24" s="8">
        <v>3</v>
      </c>
      <c r="N24" s="8">
        <v>1</v>
      </c>
      <c r="O24" s="8">
        <v>3</v>
      </c>
      <c r="P24" s="8">
        <v>2</v>
      </c>
      <c r="Q24" s="8">
        <v>4</v>
      </c>
      <c r="R24" s="8">
        <v>3</v>
      </c>
      <c r="S24" s="8"/>
      <c r="T24" s="8"/>
      <c r="U24" s="17">
        <f t="shared" si="2"/>
        <v>2.8</v>
      </c>
      <c r="V24" s="17">
        <f t="shared" si="3"/>
        <v>1.4696938456699069</v>
      </c>
      <c r="W24" s="17">
        <f t="shared" si="4"/>
        <v>3</v>
      </c>
      <c r="X24" s="17">
        <f t="shared" si="5"/>
        <v>3</v>
      </c>
      <c r="Y24" s="8">
        <f t="shared" si="6"/>
        <v>0</v>
      </c>
      <c r="Z24" s="8">
        <f t="shared" si="7"/>
        <v>5</v>
      </c>
      <c r="AA24" s="8">
        <f t="shared" si="8"/>
        <v>1</v>
      </c>
      <c r="AB24" s="8">
        <f t="shared" si="8"/>
        <v>3</v>
      </c>
      <c r="AC24" s="8">
        <f t="shared" si="8"/>
        <v>1</v>
      </c>
      <c r="AD24" s="8">
        <f t="shared" si="8"/>
        <v>5</v>
      </c>
      <c r="AE24" s="8">
        <f t="shared" si="8"/>
        <v>3</v>
      </c>
      <c r="AF24" s="8">
        <f t="shared" si="8"/>
        <v>2</v>
      </c>
      <c r="AG24" s="8">
        <f t="shared" si="9"/>
        <v>42</v>
      </c>
      <c r="AH24" s="23">
        <f t="shared" si="10"/>
        <v>15</v>
      </c>
      <c r="AI24" t="str">
        <f t="shared" si="13"/>
        <v/>
      </c>
    </row>
    <row r="25" spans="1:35">
      <c r="A25" s="1">
        <v>5</v>
      </c>
      <c r="B25" s="22" t="s">
        <v>9</v>
      </c>
      <c r="C25" s="7" t="s">
        <v>5</v>
      </c>
      <c r="D25" s="9">
        <v>4</v>
      </c>
      <c r="E25" s="9">
        <v>5</v>
      </c>
      <c r="F25" s="8">
        <v>5</v>
      </c>
      <c r="G25" s="8">
        <v>5</v>
      </c>
      <c r="H25" s="8">
        <v>4</v>
      </c>
      <c r="I25" s="8">
        <v>5</v>
      </c>
      <c r="J25" s="8">
        <v>5</v>
      </c>
      <c r="K25" s="8">
        <v>3</v>
      </c>
      <c r="L25" s="8">
        <v>3</v>
      </c>
      <c r="M25" s="8">
        <v>5</v>
      </c>
      <c r="N25" s="8">
        <v>4</v>
      </c>
      <c r="O25" s="8">
        <v>5</v>
      </c>
      <c r="P25" s="8">
        <v>5</v>
      </c>
      <c r="Q25" s="8">
        <v>5</v>
      </c>
      <c r="R25" s="8">
        <v>2</v>
      </c>
      <c r="S25" s="8"/>
      <c r="T25" s="8"/>
      <c r="U25" s="17">
        <f t="shared" si="2"/>
        <v>4.333333333333333</v>
      </c>
      <c r="V25" s="17">
        <f t="shared" si="3"/>
        <v>0.94280904158206336</v>
      </c>
      <c r="W25" s="17">
        <f t="shared" si="4"/>
        <v>5</v>
      </c>
      <c r="X25" s="17">
        <f t="shared" si="5"/>
        <v>5</v>
      </c>
      <c r="Y25" s="8">
        <f t="shared" si="6"/>
        <v>2</v>
      </c>
      <c r="Z25" s="8">
        <f t="shared" si="7"/>
        <v>5</v>
      </c>
      <c r="AA25" s="8">
        <f t="shared" si="8"/>
        <v>0</v>
      </c>
      <c r="AB25" s="8">
        <f t="shared" si="8"/>
        <v>0</v>
      </c>
      <c r="AC25" s="8">
        <f t="shared" si="8"/>
        <v>1</v>
      </c>
      <c r="AD25" s="8">
        <f t="shared" si="8"/>
        <v>2</v>
      </c>
      <c r="AE25" s="8">
        <f t="shared" si="8"/>
        <v>3</v>
      </c>
      <c r="AF25" s="8">
        <f t="shared" si="8"/>
        <v>9</v>
      </c>
      <c r="AG25" s="8">
        <f t="shared" si="9"/>
        <v>65</v>
      </c>
      <c r="AH25" s="23">
        <f t="shared" si="10"/>
        <v>15</v>
      </c>
      <c r="AI25" t="str">
        <f t="shared" si="13"/>
        <v>d</v>
      </c>
    </row>
    <row r="26" spans="1:35">
      <c r="A26" s="1">
        <v>5</v>
      </c>
      <c r="B26" s="22" t="s">
        <v>9</v>
      </c>
      <c r="C26" s="7" t="s">
        <v>6</v>
      </c>
      <c r="D26" s="9">
        <v>5</v>
      </c>
      <c r="E26" s="9">
        <v>5</v>
      </c>
      <c r="F26" s="8">
        <v>2</v>
      </c>
      <c r="G26" s="8">
        <v>4</v>
      </c>
      <c r="H26" s="8">
        <v>3</v>
      </c>
      <c r="I26" s="8">
        <v>4</v>
      </c>
      <c r="J26" s="8">
        <v>3</v>
      </c>
      <c r="K26" s="8">
        <v>1</v>
      </c>
      <c r="L26" s="8">
        <v>4</v>
      </c>
      <c r="M26" s="8">
        <v>0</v>
      </c>
      <c r="N26" s="8">
        <v>4</v>
      </c>
      <c r="O26" s="8">
        <v>4</v>
      </c>
      <c r="P26" s="8">
        <v>5</v>
      </c>
      <c r="Q26" s="8">
        <v>4</v>
      </c>
      <c r="R26" s="8">
        <v>4</v>
      </c>
      <c r="S26" s="8"/>
      <c r="T26" s="8"/>
      <c r="U26" s="17">
        <f t="shared" si="2"/>
        <v>3.4666666666666668</v>
      </c>
      <c r="V26" s="17">
        <f t="shared" si="3"/>
        <v>1.4079141387961918</v>
      </c>
      <c r="W26" s="17">
        <f t="shared" si="4"/>
        <v>4</v>
      </c>
      <c r="X26" s="17">
        <f t="shared" si="5"/>
        <v>4</v>
      </c>
      <c r="Y26" s="8">
        <f t="shared" si="6"/>
        <v>0</v>
      </c>
      <c r="Z26" s="8">
        <f t="shared" si="7"/>
        <v>5</v>
      </c>
      <c r="AA26" s="8">
        <f t="shared" si="8"/>
        <v>1</v>
      </c>
      <c r="AB26" s="8">
        <f t="shared" si="8"/>
        <v>1</v>
      </c>
      <c r="AC26" s="8">
        <f t="shared" si="8"/>
        <v>1</v>
      </c>
      <c r="AD26" s="8">
        <f t="shared" si="8"/>
        <v>2</v>
      </c>
      <c r="AE26" s="8">
        <f t="shared" si="8"/>
        <v>7</v>
      </c>
      <c r="AF26" s="8">
        <f t="shared" si="8"/>
        <v>3</v>
      </c>
      <c r="AG26" s="8">
        <f t="shared" si="9"/>
        <v>52</v>
      </c>
      <c r="AH26" s="23">
        <f t="shared" si="10"/>
        <v>15</v>
      </c>
      <c r="AI26" t="str">
        <f t="shared" si="13"/>
        <v/>
      </c>
    </row>
    <row r="27" spans="1:35">
      <c r="A27" s="1">
        <v>6</v>
      </c>
      <c r="B27" s="22" t="s">
        <v>10</v>
      </c>
      <c r="C27" s="7" t="s">
        <v>2</v>
      </c>
      <c r="D27" s="3">
        <v>1</v>
      </c>
      <c r="E27" s="3">
        <v>4</v>
      </c>
      <c r="F27" s="8">
        <v>1</v>
      </c>
      <c r="G27" s="8">
        <v>0</v>
      </c>
      <c r="H27" s="8">
        <v>2</v>
      </c>
      <c r="I27" s="8">
        <v>1</v>
      </c>
      <c r="J27" s="8">
        <v>0</v>
      </c>
      <c r="K27" s="8">
        <v>5</v>
      </c>
      <c r="L27" s="8">
        <v>2</v>
      </c>
      <c r="M27" s="8">
        <v>2</v>
      </c>
      <c r="N27" s="8">
        <v>3</v>
      </c>
      <c r="O27" s="8">
        <v>3</v>
      </c>
      <c r="P27" s="8">
        <v>4</v>
      </c>
      <c r="Q27" s="8">
        <v>0</v>
      </c>
      <c r="R27" s="8">
        <v>1</v>
      </c>
      <c r="S27" s="8"/>
      <c r="T27" s="8"/>
      <c r="U27" s="17">
        <f t="shared" si="2"/>
        <v>1.9333333333333333</v>
      </c>
      <c r="V27" s="17">
        <f t="shared" si="3"/>
        <v>1.5260697523012796</v>
      </c>
      <c r="W27" s="17">
        <f t="shared" si="4"/>
        <v>2</v>
      </c>
      <c r="X27" s="17">
        <f t="shared" si="5"/>
        <v>1</v>
      </c>
      <c r="Y27" s="8">
        <f t="shared" si="6"/>
        <v>0</v>
      </c>
      <c r="Z27" s="8">
        <f t="shared" si="7"/>
        <v>5</v>
      </c>
      <c r="AA27" s="8">
        <f t="shared" si="8"/>
        <v>3</v>
      </c>
      <c r="AB27" s="8">
        <f t="shared" si="8"/>
        <v>4</v>
      </c>
      <c r="AC27" s="8">
        <f t="shared" si="8"/>
        <v>3</v>
      </c>
      <c r="AD27" s="8">
        <f t="shared" si="8"/>
        <v>2</v>
      </c>
      <c r="AE27" s="8">
        <f t="shared" si="8"/>
        <v>2</v>
      </c>
      <c r="AF27" s="8">
        <f t="shared" si="8"/>
        <v>1</v>
      </c>
      <c r="AG27" s="8">
        <f t="shared" si="9"/>
        <v>29</v>
      </c>
      <c r="AH27" s="23">
        <f t="shared" si="10"/>
        <v>15</v>
      </c>
      <c r="AI27" t="str">
        <f>IF(AG27=MAX($AG$27:$AG$31),C27, "")</f>
        <v/>
      </c>
    </row>
    <row r="28" spans="1:35">
      <c r="A28" s="1">
        <v>6</v>
      </c>
      <c r="B28" s="22" t="s">
        <v>10</v>
      </c>
      <c r="C28" s="7" t="s">
        <v>3</v>
      </c>
      <c r="D28" s="9">
        <v>2</v>
      </c>
      <c r="E28" s="9">
        <v>4</v>
      </c>
      <c r="F28" s="8">
        <v>3</v>
      </c>
      <c r="G28" s="8">
        <v>1</v>
      </c>
      <c r="H28" s="8">
        <v>4</v>
      </c>
      <c r="I28" s="8">
        <v>5</v>
      </c>
      <c r="J28" s="8">
        <v>1</v>
      </c>
      <c r="K28" s="8">
        <v>2</v>
      </c>
      <c r="L28" s="8">
        <v>2</v>
      </c>
      <c r="M28" s="8">
        <v>3</v>
      </c>
      <c r="N28" s="8">
        <v>5</v>
      </c>
      <c r="O28" s="8">
        <v>4</v>
      </c>
      <c r="P28" s="8">
        <v>5</v>
      </c>
      <c r="Q28" s="8">
        <v>2</v>
      </c>
      <c r="R28" s="8">
        <v>5</v>
      </c>
      <c r="S28" s="8"/>
      <c r="T28" s="8"/>
      <c r="U28" s="17">
        <f t="shared" si="2"/>
        <v>3.2</v>
      </c>
      <c r="V28" s="17">
        <f t="shared" si="3"/>
        <v>1.4236104336041748</v>
      </c>
      <c r="W28" s="17">
        <f t="shared" si="4"/>
        <v>3</v>
      </c>
      <c r="X28" s="17">
        <f t="shared" si="5"/>
        <v>2</v>
      </c>
      <c r="Y28" s="8">
        <f t="shared" si="6"/>
        <v>1</v>
      </c>
      <c r="Z28" s="8">
        <f t="shared" si="7"/>
        <v>5</v>
      </c>
      <c r="AA28" s="8">
        <f t="shared" si="8"/>
        <v>0</v>
      </c>
      <c r="AB28" s="8">
        <f t="shared" si="8"/>
        <v>2</v>
      </c>
      <c r="AC28" s="8">
        <f t="shared" si="8"/>
        <v>4</v>
      </c>
      <c r="AD28" s="8">
        <f t="shared" si="8"/>
        <v>2</v>
      </c>
      <c r="AE28" s="8">
        <f t="shared" si="8"/>
        <v>3</v>
      </c>
      <c r="AF28" s="8">
        <f t="shared" si="8"/>
        <v>4</v>
      </c>
      <c r="AG28" s="8">
        <f t="shared" si="9"/>
        <v>48</v>
      </c>
      <c r="AH28" s="23">
        <f t="shared" si="10"/>
        <v>15</v>
      </c>
      <c r="AI28" t="str">
        <f t="shared" ref="AI28:AI31" si="14">IF(AG28=MAX($AG$27:$AG$31),C28, "")</f>
        <v/>
      </c>
    </row>
    <row r="29" spans="1:35">
      <c r="A29" s="1">
        <v>6</v>
      </c>
      <c r="B29" s="22" t="s">
        <v>10</v>
      </c>
      <c r="C29" s="7" t="s">
        <v>4</v>
      </c>
      <c r="D29" s="9">
        <v>3</v>
      </c>
      <c r="E29" s="9">
        <v>3</v>
      </c>
      <c r="F29" s="8">
        <v>4</v>
      </c>
      <c r="G29" s="8">
        <v>3</v>
      </c>
      <c r="H29" s="8">
        <v>4</v>
      </c>
      <c r="I29" s="8">
        <v>4</v>
      </c>
      <c r="J29" s="8">
        <v>5</v>
      </c>
      <c r="K29" s="8">
        <v>0</v>
      </c>
      <c r="L29" s="8">
        <v>2</v>
      </c>
      <c r="M29" s="8">
        <v>3</v>
      </c>
      <c r="N29" s="8">
        <v>1</v>
      </c>
      <c r="O29" s="8">
        <v>4</v>
      </c>
      <c r="P29" s="8">
        <v>1</v>
      </c>
      <c r="Q29" s="8">
        <v>5</v>
      </c>
      <c r="R29" s="8">
        <v>3</v>
      </c>
      <c r="S29" s="8"/>
      <c r="T29" s="8"/>
      <c r="U29" s="17">
        <f t="shared" si="2"/>
        <v>3</v>
      </c>
      <c r="V29" s="17">
        <f t="shared" si="3"/>
        <v>1.4142135623730951</v>
      </c>
      <c r="W29" s="17">
        <f t="shared" si="4"/>
        <v>3</v>
      </c>
      <c r="X29" s="17">
        <f t="shared" si="5"/>
        <v>3</v>
      </c>
      <c r="Y29" s="8">
        <f t="shared" si="6"/>
        <v>0</v>
      </c>
      <c r="Z29" s="8">
        <f t="shared" si="7"/>
        <v>5</v>
      </c>
      <c r="AA29" s="8">
        <f t="shared" si="8"/>
        <v>1</v>
      </c>
      <c r="AB29" s="8">
        <f t="shared" si="8"/>
        <v>2</v>
      </c>
      <c r="AC29" s="8">
        <f t="shared" si="8"/>
        <v>1</v>
      </c>
      <c r="AD29" s="8">
        <f t="shared" si="8"/>
        <v>5</v>
      </c>
      <c r="AE29" s="8">
        <f t="shared" si="8"/>
        <v>4</v>
      </c>
      <c r="AF29" s="8">
        <f t="shared" si="8"/>
        <v>2</v>
      </c>
      <c r="AG29" s="8">
        <f t="shared" si="9"/>
        <v>45</v>
      </c>
      <c r="AH29" s="23">
        <f t="shared" si="10"/>
        <v>15</v>
      </c>
      <c r="AI29" t="str">
        <f t="shared" si="14"/>
        <v/>
      </c>
    </row>
    <row r="30" spans="1:35">
      <c r="A30" s="1">
        <v>6</v>
      </c>
      <c r="B30" s="22" t="s">
        <v>10</v>
      </c>
      <c r="C30" s="7" t="s">
        <v>5</v>
      </c>
      <c r="D30" s="9">
        <v>4</v>
      </c>
      <c r="E30" s="9">
        <v>5</v>
      </c>
      <c r="F30" s="8">
        <v>5</v>
      </c>
      <c r="G30" s="8">
        <v>5</v>
      </c>
      <c r="H30" s="8">
        <v>4</v>
      </c>
      <c r="I30" s="8">
        <v>5</v>
      </c>
      <c r="J30" s="8">
        <v>5</v>
      </c>
      <c r="K30" s="8">
        <v>5</v>
      </c>
      <c r="L30" s="8">
        <v>4</v>
      </c>
      <c r="M30" s="8">
        <v>4</v>
      </c>
      <c r="N30" s="8">
        <v>4</v>
      </c>
      <c r="O30" s="8">
        <v>5</v>
      </c>
      <c r="P30" s="8">
        <v>5</v>
      </c>
      <c r="Q30" s="8">
        <v>5</v>
      </c>
      <c r="R30" s="8">
        <v>4</v>
      </c>
      <c r="S30" s="8"/>
      <c r="T30" s="8"/>
      <c r="U30" s="17">
        <f t="shared" si="2"/>
        <v>4.5999999999999996</v>
      </c>
      <c r="V30" s="17">
        <f t="shared" si="3"/>
        <v>0.4898979485566356</v>
      </c>
      <c r="W30" s="17">
        <f t="shared" si="4"/>
        <v>5</v>
      </c>
      <c r="X30" s="17">
        <f t="shared" si="5"/>
        <v>5</v>
      </c>
      <c r="Y30" s="8">
        <f t="shared" si="6"/>
        <v>4</v>
      </c>
      <c r="Z30" s="8">
        <f t="shared" si="7"/>
        <v>5</v>
      </c>
      <c r="AA30" s="8">
        <f t="shared" si="8"/>
        <v>0</v>
      </c>
      <c r="AB30" s="8">
        <f t="shared" si="8"/>
        <v>0</v>
      </c>
      <c r="AC30" s="8">
        <f t="shared" si="8"/>
        <v>0</v>
      </c>
      <c r="AD30" s="8">
        <f t="shared" si="8"/>
        <v>0</v>
      </c>
      <c r="AE30" s="8">
        <f t="shared" si="8"/>
        <v>6</v>
      </c>
      <c r="AF30" s="8">
        <f t="shared" si="8"/>
        <v>9</v>
      </c>
      <c r="AG30" s="8">
        <f t="shared" si="9"/>
        <v>69</v>
      </c>
      <c r="AH30" s="23">
        <f t="shared" si="10"/>
        <v>15</v>
      </c>
      <c r="AI30" t="str">
        <f t="shared" si="14"/>
        <v>d</v>
      </c>
    </row>
    <row r="31" spans="1:35">
      <c r="A31" s="1">
        <v>6</v>
      </c>
      <c r="B31" s="22" t="s">
        <v>10</v>
      </c>
      <c r="C31" s="7" t="s">
        <v>6</v>
      </c>
      <c r="D31" s="9">
        <v>2</v>
      </c>
      <c r="E31" s="9">
        <v>5</v>
      </c>
      <c r="F31" s="8">
        <v>2</v>
      </c>
      <c r="G31" s="8">
        <v>4</v>
      </c>
      <c r="H31" s="8">
        <v>3</v>
      </c>
      <c r="I31" s="8">
        <v>4</v>
      </c>
      <c r="J31" s="8">
        <v>3</v>
      </c>
      <c r="K31" s="8">
        <v>3</v>
      </c>
      <c r="L31" s="8">
        <v>4</v>
      </c>
      <c r="M31" s="8">
        <v>1</v>
      </c>
      <c r="N31" s="8">
        <v>2</v>
      </c>
      <c r="O31" s="8">
        <v>3</v>
      </c>
      <c r="P31" s="8">
        <v>4</v>
      </c>
      <c r="Q31" s="8">
        <v>5</v>
      </c>
      <c r="R31" s="8">
        <v>2</v>
      </c>
      <c r="S31" s="8"/>
      <c r="T31" s="8"/>
      <c r="U31" s="17">
        <f t="shared" si="2"/>
        <v>3.1333333333333333</v>
      </c>
      <c r="V31" s="17">
        <f t="shared" si="3"/>
        <v>1.1469767022723503</v>
      </c>
      <c r="W31" s="17">
        <f t="shared" si="4"/>
        <v>3</v>
      </c>
      <c r="X31" s="17">
        <f t="shared" si="5"/>
        <v>2</v>
      </c>
      <c r="Y31" s="8">
        <f t="shared" si="6"/>
        <v>1</v>
      </c>
      <c r="Z31" s="8">
        <f t="shared" si="7"/>
        <v>5</v>
      </c>
      <c r="AA31" s="8">
        <f t="shared" si="8"/>
        <v>0</v>
      </c>
      <c r="AB31" s="8">
        <f t="shared" si="8"/>
        <v>1</v>
      </c>
      <c r="AC31" s="8">
        <f t="shared" si="8"/>
        <v>4</v>
      </c>
      <c r="AD31" s="8">
        <f t="shared" si="8"/>
        <v>4</v>
      </c>
      <c r="AE31" s="8">
        <f t="shared" si="8"/>
        <v>4</v>
      </c>
      <c r="AF31" s="8">
        <f t="shared" si="8"/>
        <v>2</v>
      </c>
      <c r="AG31" s="8">
        <f t="shared" si="9"/>
        <v>47</v>
      </c>
      <c r="AH31" s="23">
        <f t="shared" si="10"/>
        <v>15</v>
      </c>
      <c r="AI31" t="str">
        <f t="shared" si="14"/>
        <v/>
      </c>
    </row>
    <row r="32" spans="1:35">
      <c r="A32" s="1">
        <v>7</v>
      </c>
      <c r="B32" s="22" t="s">
        <v>12</v>
      </c>
      <c r="C32" s="7" t="s">
        <v>2</v>
      </c>
      <c r="D32" s="9">
        <v>0</v>
      </c>
      <c r="E32" s="9">
        <v>5</v>
      </c>
      <c r="F32" s="8">
        <v>1</v>
      </c>
      <c r="G32" s="8">
        <v>0</v>
      </c>
      <c r="H32" s="8">
        <v>3</v>
      </c>
      <c r="I32" s="8">
        <v>1</v>
      </c>
      <c r="J32" s="8">
        <v>0</v>
      </c>
      <c r="K32" s="8">
        <v>1</v>
      </c>
      <c r="L32" s="8">
        <v>1</v>
      </c>
      <c r="M32" s="8">
        <v>1</v>
      </c>
      <c r="N32" s="8">
        <v>1</v>
      </c>
      <c r="O32" s="8">
        <v>4</v>
      </c>
      <c r="P32" s="8">
        <v>5</v>
      </c>
      <c r="Q32" s="8">
        <v>0</v>
      </c>
      <c r="R32" s="8">
        <v>1</v>
      </c>
      <c r="S32" s="8"/>
      <c r="T32" s="8"/>
      <c r="U32" s="17">
        <f t="shared" si="2"/>
        <v>1.6</v>
      </c>
      <c r="V32" s="17">
        <f t="shared" si="3"/>
        <v>1.7048949136725895</v>
      </c>
      <c r="W32" s="17">
        <f t="shared" si="4"/>
        <v>1</v>
      </c>
      <c r="X32" s="17">
        <f t="shared" si="5"/>
        <v>1</v>
      </c>
      <c r="Y32" s="8">
        <f t="shared" si="6"/>
        <v>0</v>
      </c>
      <c r="Z32" s="8">
        <f t="shared" si="7"/>
        <v>5</v>
      </c>
      <c r="AA32" s="8">
        <f t="shared" si="8"/>
        <v>4</v>
      </c>
      <c r="AB32" s="8">
        <f t="shared" si="8"/>
        <v>7</v>
      </c>
      <c r="AC32" s="8">
        <f t="shared" si="8"/>
        <v>0</v>
      </c>
      <c r="AD32" s="8">
        <f t="shared" si="8"/>
        <v>1</v>
      </c>
      <c r="AE32" s="8">
        <f t="shared" si="8"/>
        <v>1</v>
      </c>
      <c r="AF32" s="8">
        <f t="shared" si="8"/>
        <v>2</v>
      </c>
      <c r="AG32" s="8">
        <f t="shared" si="9"/>
        <v>24</v>
      </c>
      <c r="AH32" s="23">
        <f t="shared" si="10"/>
        <v>15</v>
      </c>
      <c r="AI32" t="str">
        <f>IF(AG32=MAX($AG$32:$AG$36),C32, "")</f>
        <v/>
      </c>
    </row>
    <row r="33" spans="1:35">
      <c r="A33" s="1">
        <v>7</v>
      </c>
      <c r="B33" s="22" t="s">
        <v>12</v>
      </c>
      <c r="C33" s="7" t="s">
        <v>3</v>
      </c>
      <c r="D33" s="9">
        <v>2</v>
      </c>
      <c r="E33" s="9">
        <v>3</v>
      </c>
      <c r="F33" s="8">
        <v>2</v>
      </c>
      <c r="G33" s="8">
        <v>2</v>
      </c>
      <c r="H33" s="8">
        <v>3</v>
      </c>
      <c r="I33" s="8">
        <v>3</v>
      </c>
      <c r="J33" s="8">
        <v>1</v>
      </c>
      <c r="K33" s="8">
        <v>4</v>
      </c>
      <c r="L33" s="8">
        <v>2</v>
      </c>
      <c r="M33" s="8">
        <v>3</v>
      </c>
      <c r="N33" s="8">
        <v>3</v>
      </c>
      <c r="O33" s="8">
        <v>5</v>
      </c>
      <c r="P33" s="8">
        <v>0</v>
      </c>
      <c r="Q33" s="8">
        <v>1</v>
      </c>
      <c r="R33" s="8">
        <v>2</v>
      </c>
      <c r="S33" s="8"/>
      <c r="T33" s="8"/>
      <c r="U33" s="17">
        <f t="shared" si="2"/>
        <v>2.4</v>
      </c>
      <c r="V33" s="17">
        <f t="shared" si="3"/>
        <v>1.2</v>
      </c>
      <c r="W33" s="17">
        <f t="shared" si="4"/>
        <v>2</v>
      </c>
      <c r="X33" s="17">
        <f t="shared" si="5"/>
        <v>2</v>
      </c>
      <c r="Y33" s="8">
        <f t="shared" si="6"/>
        <v>0</v>
      </c>
      <c r="Z33" s="8">
        <f t="shared" si="7"/>
        <v>5</v>
      </c>
      <c r="AA33" s="8">
        <f t="shared" si="8"/>
        <v>1</v>
      </c>
      <c r="AB33" s="8">
        <f t="shared" si="8"/>
        <v>2</v>
      </c>
      <c r="AC33" s="8">
        <f t="shared" si="8"/>
        <v>5</v>
      </c>
      <c r="AD33" s="8">
        <f t="shared" si="8"/>
        <v>5</v>
      </c>
      <c r="AE33" s="8">
        <f t="shared" si="8"/>
        <v>1</v>
      </c>
      <c r="AF33" s="8">
        <f t="shared" si="8"/>
        <v>1</v>
      </c>
      <c r="AG33" s="8">
        <f t="shared" si="9"/>
        <v>36</v>
      </c>
      <c r="AH33" s="23">
        <f t="shared" si="10"/>
        <v>15</v>
      </c>
      <c r="AI33" t="str">
        <f t="shared" ref="AI33:AI36" si="15">IF(AG33=MAX($AG$32:$AG$36),C33, "")</f>
        <v/>
      </c>
    </row>
    <row r="34" spans="1:35">
      <c r="A34" s="1">
        <v>7</v>
      </c>
      <c r="B34" s="22" t="s">
        <v>12</v>
      </c>
      <c r="C34" s="7" t="s">
        <v>4</v>
      </c>
      <c r="D34" s="9">
        <v>3</v>
      </c>
      <c r="E34" s="9">
        <v>0</v>
      </c>
      <c r="F34" s="8">
        <v>4</v>
      </c>
      <c r="G34" s="8">
        <v>3</v>
      </c>
      <c r="H34" s="8">
        <v>3</v>
      </c>
      <c r="I34" s="8">
        <v>4</v>
      </c>
      <c r="J34" s="8">
        <v>5</v>
      </c>
      <c r="K34" s="8">
        <v>3</v>
      </c>
      <c r="L34" s="8">
        <v>2</v>
      </c>
      <c r="M34" s="8">
        <v>3</v>
      </c>
      <c r="N34" s="8">
        <v>2</v>
      </c>
      <c r="O34" s="8">
        <v>3</v>
      </c>
      <c r="P34" s="8">
        <v>1</v>
      </c>
      <c r="Q34" s="8">
        <v>4</v>
      </c>
      <c r="R34" s="8">
        <v>4</v>
      </c>
      <c r="S34" s="8"/>
      <c r="T34" s="8"/>
      <c r="U34" s="17">
        <f t="shared" si="2"/>
        <v>2.9333333333333331</v>
      </c>
      <c r="V34" s="17">
        <f t="shared" si="3"/>
        <v>1.2364824660660938</v>
      </c>
      <c r="W34" s="17">
        <f t="shared" si="4"/>
        <v>3</v>
      </c>
      <c r="X34" s="17">
        <f t="shared" si="5"/>
        <v>3</v>
      </c>
      <c r="Y34" s="8">
        <f t="shared" si="6"/>
        <v>0</v>
      </c>
      <c r="Z34" s="8">
        <f t="shared" si="7"/>
        <v>5</v>
      </c>
      <c r="AA34" s="8">
        <f t="shared" si="8"/>
        <v>1</v>
      </c>
      <c r="AB34" s="8">
        <f t="shared" si="8"/>
        <v>1</v>
      </c>
      <c r="AC34" s="8">
        <f t="shared" si="8"/>
        <v>2</v>
      </c>
      <c r="AD34" s="8">
        <f t="shared" si="8"/>
        <v>6</v>
      </c>
      <c r="AE34" s="8">
        <f t="shared" si="8"/>
        <v>4</v>
      </c>
      <c r="AF34" s="8">
        <f t="shared" si="8"/>
        <v>1</v>
      </c>
      <c r="AG34" s="8">
        <f t="shared" si="9"/>
        <v>44</v>
      </c>
      <c r="AH34" s="23">
        <f t="shared" si="10"/>
        <v>15</v>
      </c>
      <c r="AI34" t="str">
        <f t="shared" si="15"/>
        <v/>
      </c>
    </row>
    <row r="35" spans="1:35">
      <c r="A35" s="1">
        <v>7</v>
      </c>
      <c r="B35" s="22" t="s">
        <v>12</v>
      </c>
      <c r="C35" s="7" t="s">
        <v>5</v>
      </c>
      <c r="D35" s="9">
        <v>4</v>
      </c>
      <c r="E35" s="9">
        <v>4</v>
      </c>
      <c r="F35" s="8">
        <v>3</v>
      </c>
      <c r="G35" s="8">
        <v>4</v>
      </c>
      <c r="H35" s="8">
        <v>5</v>
      </c>
      <c r="I35" s="8">
        <v>4</v>
      </c>
      <c r="J35" s="8">
        <v>5</v>
      </c>
      <c r="K35" s="8">
        <v>5</v>
      </c>
      <c r="L35" s="8">
        <v>4</v>
      </c>
      <c r="M35" s="8">
        <v>4</v>
      </c>
      <c r="N35" s="8">
        <v>5</v>
      </c>
      <c r="O35" s="8">
        <v>4</v>
      </c>
      <c r="P35" s="8">
        <v>4</v>
      </c>
      <c r="Q35" s="8">
        <v>5</v>
      </c>
      <c r="R35" s="8">
        <v>3</v>
      </c>
      <c r="S35" s="8"/>
      <c r="T35" s="8"/>
      <c r="U35" s="17">
        <f t="shared" si="2"/>
        <v>4.2</v>
      </c>
      <c r="V35" s="17">
        <f t="shared" si="3"/>
        <v>0.65319726474218087</v>
      </c>
      <c r="W35" s="17">
        <f t="shared" si="4"/>
        <v>4</v>
      </c>
      <c r="X35" s="17">
        <f t="shared" si="5"/>
        <v>4</v>
      </c>
      <c r="Y35" s="8">
        <f t="shared" si="6"/>
        <v>3</v>
      </c>
      <c r="Z35" s="8">
        <f t="shared" si="7"/>
        <v>5</v>
      </c>
      <c r="AA35" s="8">
        <f t="shared" ref="AA35:AF66" si="16">COUNTIF($D35:$T35,AA$1)</f>
        <v>0</v>
      </c>
      <c r="AB35" s="8">
        <f t="shared" si="16"/>
        <v>0</v>
      </c>
      <c r="AC35" s="8">
        <f t="shared" si="16"/>
        <v>0</v>
      </c>
      <c r="AD35" s="8">
        <f t="shared" si="16"/>
        <v>2</v>
      </c>
      <c r="AE35" s="8">
        <f t="shared" si="16"/>
        <v>8</v>
      </c>
      <c r="AF35" s="8">
        <f t="shared" si="16"/>
        <v>5</v>
      </c>
      <c r="AG35" s="8">
        <f t="shared" si="9"/>
        <v>63</v>
      </c>
      <c r="AH35" s="23">
        <f t="shared" si="10"/>
        <v>15</v>
      </c>
      <c r="AI35" t="str">
        <f t="shared" si="15"/>
        <v>d</v>
      </c>
    </row>
    <row r="36" spans="1:35">
      <c r="A36" s="1">
        <v>7</v>
      </c>
      <c r="B36" s="22" t="s">
        <v>12</v>
      </c>
      <c r="C36" s="7" t="s">
        <v>6</v>
      </c>
      <c r="D36" s="9">
        <v>5</v>
      </c>
      <c r="E36" s="9">
        <v>1</v>
      </c>
      <c r="F36" s="8">
        <v>3</v>
      </c>
      <c r="G36" s="8">
        <v>5</v>
      </c>
      <c r="H36" s="8">
        <v>4</v>
      </c>
      <c r="I36" s="8">
        <v>5</v>
      </c>
      <c r="J36" s="8">
        <v>5</v>
      </c>
      <c r="K36" s="8">
        <v>2</v>
      </c>
      <c r="L36" s="8">
        <v>4</v>
      </c>
      <c r="M36" s="8">
        <v>5</v>
      </c>
      <c r="N36" s="8">
        <v>4</v>
      </c>
      <c r="O36" s="8">
        <v>3</v>
      </c>
      <c r="P36" s="8">
        <v>5</v>
      </c>
      <c r="Q36" s="8">
        <v>5</v>
      </c>
      <c r="R36" s="8">
        <v>5</v>
      </c>
      <c r="S36" s="8"/>
      <c r="T36" s="8"/>
      <c r="U36" s="17">
        <f t="shared" si="2"/>
        <v>4.0666666666666664</v>
      </c>
      <c r="V36" s="17">
        <f t="shared" si="3"/>
        <v>1.2364824660660938</v>
      </c>
      <c r="W36" s="17">
        <f t="shared" si="4"/>
        <v>5</v>
      </c>
      <c r="X36" s="17">
        <f t="shared" si="5"/>
        <v>5</v>
      </c>
      <c r="Y36" s="8">
        <f t="shared" si="6"/>
        <v>1</v>
      </c>
      <c r="Z36" s="8">
        <f t="shared" si="7"/>
        <v>5</v>
      </c>
      <c r="AA36" s="8">
        <f t="shared" si="16"/>
        <v>0</v>
      </c>
      <c r="AB36" s="8">
        <f t="shared" si="16"/>
        <v>1</v>
      </c>
      <c r="AC36" s="8">
        <f t="shared" si="16"/>
        <v>1</v>
      </c>
      <c r="AD36" s="8">
        <f t="shared" si="16"/>
        <v>2</v>
      </c>
      <c r="AE36" s="8">
        <f t="shared" si="16"/>
        <v>3</v>
      </c>
      <c r="AF36" s="8">
        <f t="shared" si="16"/>
        <v>8</v>
      </c>
      <c r="AG36" s="8">
        <f t="shared" si="9"/>
        <v>61</v>
      </c>
      <c r="AH36" s="23">
        <f t="shared" si="10"/>
        <v>15</v>
      </c>
      <c r="AI36" t="str">
        <f t="shared" si="15"/>
        <v/>
      </c>
    </row>
    <row r="37" spans="1:35">
      <c r="A37" s="1">
        <v>8</v>
      </c>
      <c r="B37" s="22" t="s">
        <v>11</v>
      </c>
      <c r="C37" s="6" t="s">
        <v>2</v>
      </c>
      <c r="D37" s="3">
        <v>2</v>
      </c>
      <c r="E37" s="3">
        <v>3</v>
      </c>
      <c r="F37" s="8">
        <v>1</v>
      </c>
      <c r="G37" s="8">
        <v>0</v>
      </c>
      <c r="H37" s="8">
        <v>2</v>
      </c>
      <c r="I37" s="8">
        <v>1</v>
      </c>
      <c r="J37" s="8">
        <v>0</v>
      </c>
      <c r="K37" s="8">
        <v>5</v>
      </c>
      <c r="L37" s="8">
        <v>1</v>
      </c>
      <c r="M37" s="8">
        <v>2</v>
      </c>
      <c r="N37" s="8">
        <v>0</v>
      </c>
      <c r="O37" s="8">
        <v>3</v>
      </c>
      <c r="P37" s="8">
        <v>5</v>
      </c>
      <c r="Q37" s="8">
        <v>0</v>
      </c>
      <c r="R37" s="8">
        <v>1</v>
      </c>
      <c r="S37" s="8"/>
      <c r="T37" s="8"/>
      <c r="U37" s="17">
        <f t="shared" si="2"/>
        <v>1.7333333333333334</v>
      </c>
      <c r="V37" s="17">
        <f t="shared" si="3"/>
        <v>1.6110727964792761</v>
      </c>
      <c r="W37" s="17">
        <f t="shared" si="4"/>
        <v>1</v>
      </c>
      <c r="X37" s="17">
        <f t="shared" si="5"/>
        <v>1</v>
      </c>
      <c r="Y37" s="8">
        <f t="shared" si="6"/>
        <v>0</v>
      </c>
      <c r="Z37" s="8">
        <f t="shared" si="7"/>
        <v>5</v>
      </c>
      <c r="AA37" s="8">
        <f t="shared" si="16"/>
        <v>4</v>
      </c>
      <c r="AB37" s="8">
        <f t="shared" si="16"/>
        <v>4</v>
      </c>
      <c r="AC37" s="8">
        <f t="shared" si="16"/>
        <v>3</v>
      </c>
      <c r="AD37" s="8">
        <f t="shared" si="16"/>
        <v>2</v>
      </c>
      <c r="AE37" s="8">
        <f t="shared" si="16"/>
        <v>0</v>
      </c>
      <c r="AF37" s="8">
        <f t="shared" si="16"/>
        <v>2</v>
      </c>
      <c r="AG37" s="8">
        <f t="shared" si="9"/>
        <v>26</v>
      </c>
      <c r="AH37" s="23">
        <f t="shared" si="10"/>
        <v>15</v>
      </c>
      <c r="AI37" t="str">
        <f>IF(AG37=MAX($AG$37:$AG$41),C37, "")</f>
        <v/>
      </c>
    </row>
    <row r="38" spans="1:35">
      <c r="A38" s="1">
        <v>8</v>
      </c>
      <c r="B38" s="22" t="s">
        <v>11</v>
      </c>
      <c r="C38" s="6" t="s">
        <v>3</v>
      </c>
      <c r="D38" s="9">
        <v>1</v>
      </c>
      <c r="E38" s="9">
        <v>5</v>
      </c>
      <c r="F38" s="8">
        <v>2</v>
      </c>
      <c r="G38" s="8">
        <v>1</v>
      </c>
      <c r="H38" s="8">
        <v>3</v>
      </c>
      <c r="I38" s="8">
        <v>3</v>
      </c>
      <c r="J38" s="8">
        <v>1</v>
      </c>
      <c r="K38" s="8">
        <v>4</v>
      </c>
      <c r="L38" s="8">
        <v>3</v>
      </c>
      <c r="M38" s="8">
        <v>3</v>
      </c>
      <c r="N38" s="8">
        <v>3</v>
      </c>
      <c r="O38" s="8">
        <v>5</v>
      </c>
      <c r="P38" s="8">
        <v>3</v>
      </c>
      <c r="Q38" s="8">
        <v>3</v>
      </c>
      <c r="R38" s="8">
        <v>3</v>
      </c>
      <c r="S38" s="8"/>
      <c r="T38" s="8"/>
      <c r="U38" s="17">
        <f t="shared" si="2"/>
        <v>2.8666666666666667</v>
      </c>
      <c r="V38" s="17">
        <f t="shared" si="3"/>
        <v>1.2036980056845192</v>
      </c>
      <c r="W38" s="17">
        <f t="shared" si="4"/>
        <v>3</v>
      </c>
      <c r="X38" s="17">
        <f t="shared" si="5"/>
        <v>3</v>
      </c>
      <c r="Y38" s="8">
        <f t="shared" si="6"/>
        <v>1</v>
      </c>
      <c r="Z38" s="8">
        <f t="shared" si="7"/>
        <v>5</v>
      </c>
      <c r="AA38" s="8">
        <f t="shared" si="16"/>
        <v>0</v>
      </c>
      <c r="AB38" s="8">
        <f t="shared" si="16"/>
        <v>3</v>
      </c>
      <c r="AC38" s="8">
        <f t="shared" si="16"/>
        <v>1</v>
      </c>
      <c r="AD38" s="8">
        <f t="shared" si="16"/>
        <v>8</v>
      </c>
      <c r="AE38" s="8">
        <f t="shared" si="16"/>
        <v>1</v>
      </c>
      <c r="AF38" s="8">
        <f t="shared" si="16"/>
        <v>2</v>
      </c>
      <c r="AG38" s="8">
        <f t="shared" si="9"/>
        <v>43</v>
      </c>
      <c r="AH38" s="23">
        <f t="shared" si="10"/>
        <v>15</v>
      </c>
      <c r="AI38" t="str">
        <f t="shared" ref="AI38:AI41" si="17">IF(AG38=MAX($AG$37:$AG$41),C38, "")</f>
        <v/>
      </c>
    </row>
    <row r="39" spans="1:35">
      <c r="A39" s="1">
        <v>8</v>
      </c>
      <c r="B39" s="22" t="s">
        <v>11</v>
      </c>
      <c r="C39" s="6" t="s">
        <v>4</v>
      </c>
      <c r="D39" s="9">
        <v>3</v>
      </c>
      <c r="E39" s="9">
        <v>4</v>
      </c>
      <c r="F39" s="8">
        <v>3</v>
      </c>
      <c r="G39" s="8">
        <v>3</v>
      </c>
      <c r="H39" s="8">
        <v>4</v>
      </c>
      <c r="I39" s="8">
        <v>4</v>
      </c>
      <c r="J39" s="8">
        <v>5</v>
      </c>
      <c r="K39" s="8">
        <v>2</v>
      </c>
      <c r="L39" s="8">
        <v>2</v>
      </c>
      <c r="M39" s="8">
        <v>3</v>
      </c>
      <c r="N39" s="8">
        <v>2</v>
      </c>
      <c r="O39" s="8">
        <v>4</v>
      </c>
      <c r="P39" s="8">
        <v>0</v>
      </c>
      <c r="Q39" s="8">
        <v>5</v>
      </c>
      <c r="R39" s="8">
        <v>4</v>
      </c>
      <c r="S39" s="8"/>
      <c r="T39" s="8"/>
      <c r="U39" s="17">
        <f t="shared" si="2"/>
        <v>3.2</v>
      </c>
      <c r="V39" s="17">
        <f t="shared" si="3"/>
        <v>1.2754084313139327</v>
      </c>
      <c r="W39" s="17">
        <f t="shared" si="4"/>
        <v>3</v>
      </c>
      <c r="X39" s="17">
        <f t="shared" si="5"/>
        <v>4</v>
      </c>
      <c r="Y39" s="8">
        <f t="shared" si="6"/>
        <v>0</v>
      </c>
      <c r="Z39" s="8">
        <f t="shared" si="7"/>
        <v>5</v>
      </c>
      <c r="AA39" s="8">
        <f t="shared" si="16"/>
        <v>1</v>
      </c>
      <c r="AB39" s="8">
        <f t="shared" si="16"/>
        <v>0</v>
      </c>
      <c r="AC39" s="8">
        <f t="shared" si="16"/>
        <v>3</v>
      </c>
      <c r="AD39" s="8">
        <f t="shared" si="16"/>
        <v>4</v>
      </c>
      <c r="AE39" s="8">
        <f t="shared" si="16"/>
        <v>5</v>
      </c>
      <c r="AF39" s="8">
        <f t="shared" si="16"/>
        <v>2</v>
      </c>
      <c r="AG39" s="8">
        <f t="shared" si="9"/>
        <v>48</v>
      </c>
      <c r="AH39" s="23">
        <f t="shared" si="10"/>
        <v>15</v>
      </c>
      <c r="AI39" t="str">
        <f t="shared" si="17"/>
        <v/>
      </c>
    </row>
    <row r="40" spans="1:35">
      <c r="A40" s="1">
        <v>8</v>
      </c>
      <c r="B40" s="22" t="s">
        <v>11</v>
      </c>
      <c r="C40" s="6" t="s">
        <v>5</v>
      </c>
      <c r="D40" s="9">
        <v>5</v>
      </c>
      <c r="E40" s="9">
        <v>4</v>
      </c>
      <c r="F40" s="8">
        <v>5</v>
      </c>
      <c r="G40" s="8">
        <v>4</v>
      </c>
      <c r="H40" s="8">
        <v>5</v>
      </c>
      <c r="I40" s="8">
        <v>4</v>
      </c>
      <c r="J40" s="8">
        <v>5</v>
      </c>
      <c r="K40" s="8">
        <v>3</v>
      </c>
      <c r="L40" s="8">
        <v>4</v>
      </c>
      <c r="M40" s="8">
        <v>4</v>
      </c>
      <c r="N40" s="8">
        <v>5</v>
      </c>
      <c r="O40" s="8">
        <v>5</v>
      </c>
      <c r="P40" s="8">
        <v>4</v>
      </c>
      <c r="Q40" s="8">
        <v>5</v>
      </c>
      <c r="R40" s="8">
        <v>2</v>
      </c>
      <c r="S40" s="8"/>
      <c r="T40" s="8"/>
      <c r="U40" s="17">
        <f t="shared" si="2"/>
        <v>4.2666666666666666</v>
      </c>
      <c r="V40" s="17">
        <f t="shared" si="3"/>
        <v>0.85374989832437986</v>
      </c>
      <c r="W40" s="17">
        <f t="shared" si="4"/>
        <v>4</v>
      </c>
      <c r="X40" s="17">
        <f t="shared" si="5"/>
        <v>5</v>
      </c>
      <c r="Y40" s="8">
        <f t="shared" si="6"/>
        <v>2</v>
      </c>
      <c r="Z40" s="8">
        <f t="shared" si="7"/>
        <v>5</v>
      </c>
      <c r="AA40" s="8">
        <f t="shared" si="16"/>
        <v>0</v>
      </c>
      <c r="AB40" s="8">
        <f t="shared" si="16"/>
        <v>0</v>
      </c>
      <c r="AC40" s="8">
        <f t="shared" si="16"/>
        <v>1</v>
      </c>
      <c r="AD40" s="8">
        <f t="shared" si="16"/>
        <v>1</v>
      </c>
      <c r="AE40" s="8">
        <f t="shared" si="16"/>
        <v>6</v>
      </c>
      <c r="AF40" s="8">
        <f t="shared" si="16"/>
        <v>7</v>
      </c>
      <c r="AG40" s="8">
        <f t="shared" si="9"/>
        <v>64</v>
      </c>
      <c r="AH40" s="23">
        <f t="shared" si="10"/>
        <v>15</v>
      </c>
      <c r="AI40" t="str">
        <f t="shared" si="17"/>
        <v>d</v>
      </c>
    </row>
    <row r="41" spans="1:35">
      <c r="A41" s="1">
        <v>8</v>
      </c>
      <c r="B41" s="22" t="s">
        <v>11</v>
      </c>
      <c r="C41" s="6" t="s">
        <v>6</v>
      </c>
      <c r="D41" s="9">
        <v>4</v>
      </c>
      <c r="E41" s="9">
        <v>4</v>
      </c>
      <c r="F41" s="8">
        <v>4</v>
      </c>
      <c r="G41" s="8">
        <v>5</v>
      </c>
      <c r="H41" s="8">
        <v>4</v>
      </c>
      <c r="I41" s="8">
        <v>5</v>
      </c>
      <c r="J41" s="8">
        <v>4</v>
      </c>
      <c r="K41" s="8">
        <v>1</v>
      </c>
      <c r="L41" s="8">
        <v>5</v>
      </c>
      <c r="M41" s="8">
        <v>5</v>
      </c>
      <c r="N41" s="8">
        <v>4</v>
      </c>
      <c r="O41" s="8">
        <v>4</v>
      </c>
      <c r="P41" s="8">
        <v>5</v>
      </c>
      <c r="Q41" s="8">
        <v>5</v>
      </c>
      <c r="R41" s="8">
        <v>5</v>
      </c>
      <c r="S41" s="8"/>
      <c r="T41" s="8"/>
      <c r="U41" s="17">
        <f t="shared" si="2"/>
        <v>4.2666666666666666</v>
      </c>
      <c r="V41" s="17">
        <f t="shared" si="3"/>
        <v>0.99777530313971774</v>
      </c>
      <c r="W41" s="17">
        <f t="shared" si="4"/>
        <v>4</v>
      </c>
      <c r="X41" s="17">
        <f t="shared" si="5"/>
        <v>4</v>
      </c>
      <c r="Y41" s="8">
        <f t="shared" si="6"/>
        <v>1</v>
      </c>
      <c r="Z41" s="8">
        <f t="shared" si="7"/>
        <v>5</v>
      </c>
      <c r="AA41" s="8">
        <f t="shared" si="16"/>
        <v>0</v>
      </c>
      <c r="AB41" s="8">
        <f t="shared" si="16"/>
        <v>1</v>
      </c>
      <c r="AC41" s="8">
        <f t="shared" si="16"/>
        <v>0</v>
      </c>
      <c r="AD41" s="8">
        <f t="shared" si="16"/>
        <v>0</v>
      </c>
      <c r="AE41" s="8">
        <f t="shared" si="16"/>
        <v>7</v>
      </c>
      <c r="AF41" s="8">
        <f t="shared" si="16"/>
        <v>7</v>
      </c>
      <c r="AG41" s="8">
        <f t="shared" si="9"/>
        <v>64</v>
      </c>
      <c r="AH41" s="23">
        <f t="shared" si="10"/>
        <v>15</v>
      </c>
      <c r="AI41" t="str">
        <f t="shared" si="17"/>
        <v>e</v>
      </c>
    </row>
    <row r="42" spans="1:35">
      <c r="A42" s="1">
        <v>9</v>
      </c>
      <c r="B42" s="22" t="s">
        <v>13</v>
      </c>
      <c r="C42" s="6" t="s">
        <v>2</v>
      </c>
      <c r="D42" s="3">
        <v>3</v>
      </c>
      <c r="E42" s="3">
        <v>5</v>
      </c>
      <c r="F42" s="8">
        <v>1</v>
      </c>
      <c r="G42" s="8">
        <v>0</v>
      </c>
      <c r="H42" s="8">
        <v>1</v>
      </c>
      <c r="I42" s="8">
        <v>1</v>
      </c>
      <c r="J42" s="8">
        <v>0</v>
      </c>
      <c r="K42" s="8">
        <v>1</v>
      </c>
      <c r="L42" s="8">
        <v>1</v>
      </c>
      <c r="M42" s="8">
        <v>2</v>
      </c>
      <c r="N42" s="8">
        <v>5</v>
      </c>
      <c r="O42" s="8">
        <v>2</v>
      </c>
      <c r="P42" s="8">
        <v>3</v>
      </c>
      <c r="Q42" s="8">
        <v>2</v>
      </c>
      <c r="R42" s="8">
        <v>1</v>
      </c>
      <c r="S42" s="8"/>
      <c r="T42" s="8"/>
      <c r="U42" s="17">
        <f t="shared" si="2"/>
        <v>1.8666666666666667</v>
      </c>
      <c r="V42" s="17">
        <f t="shared" si="3"/>
        <v>1.4996295838935989</v>
      </c>
      <c r="W42" s="17">
        <f t="shared" si="4"/>
        <v>1</v>
      </c>
      <c r="X42" s="17">
        <f t="shared" si="5"/>
        <v>1</v>
      </c>
      <c r="Y42" s="8">
        <f t="shared" si="6"/>
        <v>0</v>
      </c>
      <c r="Z42" s="8">
        <f t="shared" si="7"/>
        <v>5</v>
      </c>
      <c r="AA42" s="8">
        <f t="shared" si="16"/>
        <v>2</v>
      </c>
      <c r="AB42" s="8">
        <f t="shared" si="16"/>
        <v>6</v>
      </c>
      <c r="AC42" s="8">
        <f t="shared" si="16"/>
        <v>3</v>
      </c>
      <c r="AD42" s="8">
        <f t="shared" si="16"/>
        <v>2</v>
      </c>
      <c r="AE42" s="8">
        <f t="shared" si="16"/>
        <v>0</v>
      </c>
      <c r="AF42" s="8">
        <f t="shared" si="16"/>
        <v>2</v>
      </c>
      <c r="AG42" s="8">
        <f t="shared" si="9"/>
        <v>28</v>
      </c>
      <c r="AH42" s="23">
        <f t="shared" si="10"/>
        <v>15</v>
      </c>
      <c r="AI42" t="str">
        <f>IF(AG42=MAX($AG$42:$AG$46),C42, "")</f>
        <v/>
      </c>
    </row>
    <row r="43" spans="1:35">
      <c r="A43" s="1">
        <v>9</v>
      </c>
      <c r="B43" s="22" t="s">
        <v>13</v>
      </c>
      <c r="C43" s="6" t="s">
        <v>3</v>
      </c>
      <c r="D43" s="9">
        <v>1</v>
      </c>
      <c r="E43" s="9">
        <v>5</v>
      </c>
      <c r="F43" s="8">
        <v>2</v>
      </c>
      <c r="G43" s="8">
        <v>1</v>
      </c>
      <c r="H43" s="8">
        <v>2</v>
      </c>
      <c r="I43" s="8">
        <v>3</v>
      </c>
      <c r="J43" s="8">
        <v>1</v>
      </c>
      <c r="K43" s="8">
        <v>4</v>
      </c>
      <c r="L43" s="8">
        <v>4</v>
      </c>
      <c r="M43" s="8">
        <v>2</v>
      </c>
      <c r="N43" s="8">
        <v>0</v>
      </c>
      <c r="O43" s="8">
        <v>5</v>
      </c>
      <c r="P43" s="8">
        <v>2</v>
      </c>
      <c r="Q43" s="8">
        <v>2</v>
      </c>
      <c r="R43" s="8">
        <v>4</v>
      </c>
      <c r="S43" s="8"/>
      <c r="T43" s="8"/>
      <c r="U43" s="17">
        <f t="shared" si="2"/>
        <v>2.5333333333333332</v>
      </c>
      <c r="V43" s="17">
        <f t="shared" si="3"/>
        <v>1.4996295838935989</v>
      </c>
      <c r="W43" s="17">
        <f t="shared" si="4"/>
        <v>2</v>
      </c>
      <c r="X43" s="17">
        <f t="shared" si="5"/>
        <v>2</v>
      </c>
      <c r="Y43" s="8">
        <f t="shared" si="6"/>
        <v>0</v>
      </c>
      <c r="Z43" s="8">
        <f t="shared" si="7"/>
        <v>5</v>
      </c>
      <c r="AA43" s="8">
        <f t="shared" si="16"/>
        <v>1</v>
      </c>
      <c r="AB43" s="8">
        <f t="shared" si="16"/>
        <v>3</v>
      </c>
      <c r="AC43" s="8">
        <f t="shared" si="16"/>
        <v>5</v>
      </c>
      <c r="AD43" s="8">
        <f t="shared" si="16"/>
        <v>1</v>
      </c>
      <c r="AE43" s="8">
        <f t="shared" si="16"/>
        <v>3</v>
      </c>
      <c r="AF43" s="8">
        <f t="shared" si="16"/>
        <v>2</v>
      </c>
      <c r="AG43" s="8">
        <f t="shared" si="9"/>
        <v>38</v>
      </c>
      <c r="AH43" s="23">
        <f t="shared" si="10"/>
        <v>15</v>
      </c>
      <c r="AI43" t="str">
        <f t="shared" ref="AI43:AI46" si="18">IF(AG43=MAX($AG$42:$AG$46),C43, "")</f>
        <v/>
      </c>
    </row>
    <row r="44" spans="1:35">
      <c r="A44" s="1">
        <v>9</v>
      </c>
      <c r="B44" s="22" t="s">
        <v>13</v>
      </c>
      <c r="C44" s="6" t="s">
        <v>4</v>
      </c>
      <c r="D44" s="9">
        <v>2</v>
      </c>
      <c r="E44" s="9">
        <v>4</v>
      </c>
      <c r="F44" s="8">
        <v>3</v>
      </c>
      <c r="G44" s="8">
        <v>3</v>
      </c>
      <c r="H44" s="8">
        <v>3</v>
      </c>
      <c r="I44" s="8">
        <v>4</v>
      </c>
      <c r="J44" s="8">
        <v>5</v>
      </c>
      <c r="K44" s="8">
        <v>3</v>
      </c>
      <c r="L44" s="8">
        <v>4</v>
      </c>
      <c r="M44" s="8">
        <v>3</v>
      </c>
      <c r="N44" s="8">
        <v>0</v>
      </c>
      <c r="O44" s="8">
        <v>4</v>
      </c>
      <c r="P44" s="8">
        <v>0</v>
      </c>
      <c r="Q44" s="8">
        <v>5</v>
      </c>
      <c r="R44" s="8">
        <v>3</v>
      </c>
      <c r="S44" s="8"/>
      <c r="T44" s="8"/>
      <c r="U44" s="17">
        <f t="shared" si="2"/>
        <v>3.0666666666666669</v>
      </c>
      <c r="V44" s="17">
        <f t="shared" si="3"/>
        <v>1.4360439485692011</v>
      </c>
      <c r="W44" s="17">
        <f t="shared" si="4"/>
        <v>3</v>
      </c>
      <c r="X44" s="17">
        <f t="shared" si="5"/>
        <v>3</v>
      </c>
      <c r="Y44" s="8">
        <f t="shared" si="6"/>
        <v>0</v>
      </c>
      <c r="Z44" s="8">
        <f t="shared" si="7"/>
        <v>5</v>
      </c>
      <c r="AA44" s="8">
        <f t="shared" si="16"/>
        <v>2</v>
      </c>
      <c r="AB44" s="8">
        <f t="shared" si="16"/>
        <v>0</v>
      </c>
      <c r="AC44" s="8">
        <f t="shared" si="16"/>
        <v>1</v>
      </c>
      <c r="AD44" s="8">
        <f t="shared" si="16"/>
        <v>6</v>
      </c>
      <c r="AE44" s="8">
        <f t="shared" si="16"/>
        <v>4</v>
      </c>
      <c r="AF44" s="8">
        <f t="shared" si="16"/>
        <v>2</v>
      </c>
      <c r="AG44" s="8">
        <f t="shared" si="9"/>
        <v>46</v>
      </c>
      <c r="AH44" s="23">
        <f t="shared" si="10"/>
        <v>15</v>
      </c>
      <c r="AI44" t="str">
        <f t="shared" si="18"/>
        <v/>
      </c>
    </row>
    <row r="45" spans="1:35">
      <c r="A45" s="1">
        <v>9</v>
      </c>
      <c r="B45" s="22" t="s">
        <v>13</v>
      </c>
      <c r="C45" s="6" t="s">
        <v>5</v>
      </c>
      <c r="D45" s="9">
        <v>4</v>
      </c>
      <c r="E45" s="9">
        <v>5</v>
      </c>
      <c r="F45" s="8">
        <v>4</v>
      </c>
      <c r="G45" s="8">
        <v>4</v>
      </c>
      <c r="H45" s="8">
        <v>5</v>
      </c>
      <c r="I45" s="8">
        <v>5</v>
      </c>
      <c r="J45" s="8">
        <v>5</v>
      </c>
      <c r="K45" s="8">
        <v>5</v>
      </c>
      <c r="L45" s="8">
        <v>3</v>
      </c>
      <c r="M45" s="8">
        <v>3</v>
      </c>
      <c r="N45" s="8">
        <v>3</v>
      </c>
      <c r="O45" s="8">
        <v>4</v>
      </c>
      <c r="P45" s="8">
        <v>5</v>
      </c>
      <c r="Q45" s="8">
        <v>4</v>
      </c>
      <c r="R45" s="8">
        <v>2</v>
      </c>
      <c r="S45" s="8"/>
      <c r="T45" s="8"/>
      <c r="U45" s="17">
        <f t="shared" si="2"/>
        <v>4.0666666666666664</v>
      </c>
      <c r="V45" s="17">
        <f t="shared" si="3"/>
        <v>0.9285592184789413</v>
      </c>
      <c r="W45" s="17">
        <f t="shared" si="4"/>
        <v>4</v>
      </c>
      <c r="X45" s="17">
        <f t="shared" si="5"/>
        <v>5</v>
      </c>
      <c r="Y45" s="8">
        <f t="shared" si="6"/>
        <v>2</v>
      </c>
      <c r="Z45" s="8">
        <f t="shared" si="7"/>
        <v>5</v>
      </c>
      <c r="AA45" s="8">
        <f t="shared" si="16"/>
        <v>0</v>
      </c>
      <c r="AB45" s="8">
        <f t="shared" si="16"/>
        <v>0</v>
      </c>
      <c r="AC45" s="8">
        <f t="shared" si="16"/>
        <v>1</v>
      </c>
      <c r="AD45" s="8">
        <f t="shared" si="16"/>
        <v>3</v>
      </c>
      <c r="AE45" s="8">
        <f t="shared" si="16"/>
        <v>5</v>
      </c>
      <c r="AF45" s="8">
        <f t="shared" si="16"/>
        <v>6</v>
      </c>
      <c r="AG45" s="8">
        <f t="shared" si="9"/>
        <v>61</v>
      </c>
      <c r="AH45" s="23">
        <f t="shared" si="10"/>
        <v>15</v>
      </c>
      <c r="AI45" t="str">
        <f t="shared" si="18"/>
        <v/>
      </c>
    </row>
    <row r="46" spans="1:35">
      <c r="A46" s="1">
        <v>9</v>
      </c>
      <c r="B46" s="22" t="s">
        <v>13</v>
      </c>
      <c r="C46" s="6" t="s">
        <v>6</v>
      </c>
      <c r="D46" s="9">
        <v>5</v>
      </c>
      <c r="E46" s="9">
        <v>5</v>
      </c>
      <c r="F46" s="8">
        <v>5</v>
      </c>
      <c r="G46" s="8">
        <v>5</v>
      </c>
      <c r="H46" s="8">
        <v>4</v>
      </c>
      <c r="I46" s="8">
        <v>5</v>
      </c>
      <c r="J46" s="8">
        <v>5</v>
      </c>
      <c r="K46" s="8">
        <v>2</v>
      </c>
      <c r="L46" s="8">
        <v>4</v>
      </c>
      <c r="M46" s="8">
        <v>5</v>
      </c>
      <c r="N46" s="8">
        <v>4</v>
      </c>
      <c r="O46" s="8">
        <v>5</v>
      </c>
      <c r="P46" s="8">
        <v>5</v>
      </c>
      <c r="Q46" s="8">
        <v>5</v>
      </c>
      <c r="R46" s="8">
        <v>5</v>
      </c>
      <c r="S46" s="8"/>
      <c r="T46" s="8"/>
      <c r="U46" s="17">
        <f t="shared" si="2"/>
        <v>4.5999999999999996</v>
      </c>
      <c r="V46" s="17">
        <f t="shared" si="3"/>
        <v>0.8</v>
      </c>
      <c r="W46" s="17">
        <f t="shared" si="4"/>
        <v>5</v>
      </c>
      <c r="X46" s="17">
        <f t="shared" si="5"/>
        <v>5</v>
      </c>
      <c r="Y46" s="8">
        <f t="shared" si="6"/>
        <v>2</v>
      </c>
      <c r="Z46" s="8">
        <f t="shared" si="7"/>
        <v>5</v>
      </c>
      <c r="AA46" s="8">
        <f t="shared" si="16"/>
        <v>0</v>
      </c>
      <c r="AB46" s="8">
        <f t="shared" si="16"/>
        <v>0</v>
      </c>
      <c r="AC46" s="8">
        <f t="shared" si="16"/>
        <v>1</v>
      </c>
      <c r="AD46" s="8">
        <f t="shared" si="16"/>
        <v>0</v>
      </c>
      <c r="AE46" s="8">
        <f t="shared" si="16"/>
        <v>3</v>
      </c>
      <c r="AF46" s="8">
        <f t="shared" si="16"/>
        <v>11</v>
      </c>
      <c r="AG46" s="8">
        <f t="shared" si="9"/>
        <v>69</v>
      </c>
      <c r="AH46" s="23">
        <f t="shared" si="10"/>
        <v>15</v>
      </c>
      <c r="AI46" t="str">
        <f t="shared" si="18"/>
        <v>e</v>
      </c>
    </row>
    <row r="47" spans="1:35">
      <c r="A47" s="1">
        <v>10</v>
      </c>
      <c r="B47" s="22" t="s">
        <v>14</v>
      </c>
      <c r="C47" s="6" t="s">
        <v>2</v>
      </c>
      <c r="D47" s="3">
        <v>2</v>
      </c>
      <c r="E47" s="3">
        <v>1</v>
      </c>
      <c r="F47" s="8">
        <v>1</v>
      </c>
      <c r="G47" s="8">
        <v>0</v>
      </c>
      <c r="H47" s="8">
        <v>1</v>
      </c>
      <c r="I47" s="8">
        <v>1</v>
      </c>
      <c r="J47" s="8">
        <v>0</v>
      </c>
      <c r="K47" s="8">
        <v>4</v>
      </c>
      <c r="L47" s="8">
        <v>1</v>
      </c>
      <c r="M47" s="8">
        <v>2</v>
      </c>
      <c r="N47" s="8">
        <v>2</v>
      </c>
      <c r="O47" s="8">
        <v>3</v>
      </c>
      <c r="P47" s="8">
        <v>1</v>
      </c>
      <c r="Q47" s="8">
        <v>0</v>
      </c>
      <c r="R47" s="8">
        <v>1</v>
      </c>
      <c r="S47" s="8"/>
      <c r="T47" s="8"/>
      <c r="U47" s="17">
        <f t="shared" si="2"/>
        <v>1.3333333333333333</v>
      </c>
      <c r="V47" s="17">
        <f t="shared" si="3"/>
        <v>1.0749676997731399</v>
      </c>
      <c r="W47" s="17">
        <f t="shared" si="4"/>
        <v>1</v>
      </c>
      <c r="X47" s="17">
        <f t="shared" si="5"/>
        <v>1</v>
      </c>
      <c r="Y47" s="8">
        <f t="shared" si="6"/>
        <v>0</v>
      </c>
      <c r="Z47" s="8">
        <f t="shared" si="7"/>
        <v>4</v>
      </c>
      <c r="AA47" s="8">
        <f t="shared" si="16"/>
        <v>3</v>
      </c>
      <c r="AB47" s="8">
        <f t="shared" si="16"/>
        <v>7</v>
      </c>
      <c r="AC47" s="8">
        <f t="shared" si="16"/>
        <v>3</v>
      </c>
      <c r="AD47" s="8">
        <f t="shared" si="16"/>
        <v>1</v>
      </c>
      <c r="AE47" s="8">
        <f t="shared" si="16"/>
        <v>1</v>
      </c>
      <c r="AF47" s="8">
        <f t="shared" si="16"/>
        <v>0</v>
      </c>
      <c r="AG47" s="8">
        <f t="shared" si="9"/>
        <v>20</v>
      </c>
      <c r="AH47" s="23">
        <f t="shared" si="10"/>
        <v>15</v>
      </c>
      <c r="AI47" t="str">
        <f>IF(AG47=MAX($AG$47:$AG$51),C47, "")</f>
        <v/>
      </c>
    </row>
    <row r="48" spans="1:35">
      <c r="A48" s="1">
        <v>10</v>
      </c>
      <c r="B48" s="22" t="s">
        <v>14</v>
      </c>
      <c r="C48" s="6" t="s">
        <v>3</v>
      </c>
      <c r="D48" s="9">
        <v>2</v>
      </c>
      <c r="E48" s="9">
        <v>2</v>
      </c>
      <c r="F48" s="8">
        <v>2</v>
      </c>
      <c r="G48" s="8">
        <v>1</v>
      </c>
      <c r="H48" s="8">
        <v>3</v>
      </c>
      <c r="I48" s="8">
        <v>3</v>
      </c>
      <c r="J48" s="8">
        <v>1</v>
      </c>
      <c r="K48" s="8">
        <v>5</v>
      </c>
      <c r="L48" s="8">
        <v>3</v>
      </c>
      <c r="M48" s="8">
        <v>3</v>
      </c>
      <c r="N48" s="8">
        <v>3</v>
      </c>
      <c r="O48" s="8">
        <v>5</v>
      </c>
      <c r="P48" s="8">
        <v>0</v>
      </c>
      <c r="Q48" s="8">
        <v>0</v>
      </c>
      <c r="R48" s="8">
        <v>2</v>
      </c>
      <c r="S48" s="8"/>
      <c r="T48" s="8"/>
      <c r="U48" s="17">
        <f t="shared" si="2"/>
        <v>2.3333333333333335</v>
      </c>
      <c r="V48" s="17">
        <f t="shared" si="3"/>
        <v>1.4452988925785866</v>
      </c>
      <c r="W48" s="17">
        <f t="shared" si="4"/>
        <v>2</v>
      </c>
      <c r="X48" s="17">
        <f t="shared" si="5"/>
        <v>3</v>
      </c>
      <c r="Y48" s="8">
        <f t="shared" si="6"/>
        <v>0</v>
      </c>
      <c r="Z48" s="8">
        <f t="shared" si="7"/>
        <v>5</v>
      </c>
      <c r="AA48" s="8">
        <f t="shared" si="16"/>
        <v>2</v>
      </c>
      <c r="AB48" s="8">
        <f t="shared" si="16"/>
        <v>2</v>
      </c>
      <c r="AC48" s="8">
        <f t="shared" si="16"/>
        <v>4</v>
      </c>
      <c r="AD48" s="8">
        <f t="shared" si="16"/>
        <v>5</v>
      </c>
      <c r="AE48" s="8">
        <f t="shared" si="16"/>
        <v>0</v>
      </c>
      <c r="AF48" s="8">
        <f t="shared" si="16"/>
        <v>2</v>
      </c>
      <c r="AG48" s="8">
        <f t="shared" si="9"/>
        <v>35</v>
      </c>
      <c r="AH48" s="23">
        <f t="shared" si="10"/>
        <v>15</v>
      </c>
      <c r="AI48" t="str">
        <f t="shared" ref="AI48:AI51" si="19">IF(AG48=MAX($AG$47:$AG$51),C48, "")</f>
        <v/>
      </c>
    </row>
    <row r="49" spans="1:36">
      <c r="A49" s="1">
        <v>10</v>
      </c>
      <c r="B49" s="22" t="s">
        <v>14</v>
      </c>
      <c r="C49" s="6" t="s">
        <v>4</v>
      </c>
      <c r="D49" s="9">
        <v>1</v>
      </c>
      <c r="E49" s="9">
        <v>3</v>
      </c>
      <c r="F49" s="8">
        <v>3</v>
      </c>
      <c r="G49" s="8">
        <v>3</v>
      </c>
      <c r="H49" s="8">
        <v>2</v>
      </c>
      <c r="I49" s="8">
        <v>4</v>
      </c>
      <c r="J49" s="8">
        <v>5</v>
      </c>
      <c r="K49" s="8">
        <v>3</v>
      </c>
      <c r="L49" s="8">
        <v>3</v>
      </c>
      <c r="M49" s="8">
        <v>3</v>
      </c>
      <c r="N49" s="8">
        <v>1</v>
      </c>
      <c r="O49" s="8">
        <v>4</v>
      </c>
      <c r="P49" s="8">
        <v>0</v>
      </c>
      <c r="Q49" s="8">
        <v>5</v>
      </c>
      <c r="R49" s="8">
        <v>3</v>
      </c>
      <c r="S49" s="8"/>
      <c r="T49" s="8"/>
      <c r="U49" s="17">
        <f t="shared" si="2"/>
        <v>2.8666666666666667</v>
      </c>
      <c r="V49" s="17">
        <f t="shared" si="3"/>
        <v>1.3597385369580759</v>
      </c>
      <c r="W49" s="17">
        <f t="shared" si="4"/>
        <v>3</v>
      </c>
      <c r="X49" s="17">
        <f t="shared" si="5"/>
        <v>3</v>
      </c>
      <c r="Y49" s="8">
        <f t="shared" si="6"/>
        <v>0</v>
      </c>
      <c r="Z49" s="8">
        <f t="shared" si="7"/>
        <v>5</v>
      </c>
      <c r="AA49" s="8">
        <f t="shared" si="16"/>
        <v>1</v>
      </c>
      <c r="AB49" s="8">
        <f t="shared" si="16"/>
        <v>2</v>
      </c>
      <c r="AC49" s="8">
        <f t="shared" si="16"/>
        <v>1</v>
      </c>
      <c r="AD49" s="8">
        <f t="shared" si="16"/>
        <v>7</v>
      </c>
      <c r="AE49" s="8">
        <f t="shared" si="16"/>
        <v>2</v>
      </c>
      <c r="AF49" s="8">
        <f t="shared" si="16"/>
        <v>2</v>
      </c>
      <c r="AG49" s="8">
        <f t="shared" si="9"/>
        <v>43</v>
      </c>
      <c r="AH49" s="23">
        <f t="shared" si="10"/>
        <v>15</v>
      </c>
      <c r="AI49" t="str">
        <f t="shared" si="19"/>
        <v/>
      </c>
    </row>
    <row r="50" spans="1:36">
      <c r="A50" s="1">
        <v>10</v>
      </c>
      <c r="B50" s="22" t="s">
        <v>14</v>
      </c>
      <c r="C50" s="6" t="s">
        <v>5</v>
      </c>
      <c r="D50" s="9">
        <v>3</v>
      </c>
      <c r="E50" s="9">
        <v>5</v>
      </c>
      <c r="F50" s="8">
        <v>4</v>
      </c>
      <c r="G50" s="8">
        <v>4</v>
      </c>
      <c r="H50" s="8">
        <v>5</v>
      </c>
      <c r="I50" s="8">
        <v>5</v>
      </c>
      <c r="J50" s="8">
        <v>5</v>
      </c>
      <c r="K50" s="8">
        <v>2</v>
      </c>
      <c r="L50" s="8">
        <v>2</v>
      </c>
      <c r="M50" s="8">
        <v>4</v>
      </c>
      <c r="N50" s="8">
        <v>4</v>
      </c>
      <c r="O50" s="8">
        <v>5</v>
      </c>
      <c r="P50" s="8">
        <v>5</v>
      </c>
      <c r="Q50" s="8">
        <v>5</v>
      </c>
      <c r="R50" s="8">
        <v>4</v>
      </c>
      <c r="S50" s="8"/>
      <c r="T50" s="8"/>
      <c r="U50" s="17">
        <f t="shared" si="2"/>
        <v>4.1333333333333337</v>
      </c>
      <c r="V50" s="17">
        <f t="shared" si="3"/>
        <v>1.0241527663824812</v>
      </c>
      <c r="W50" s="17">
        <f t="shared" si="4"/>
        <v>4</v>
      </c>
      <c r="X50" s="17">
        <f t="shared" si="5"/>
        <v>5</v>
      </c>
      <c r="Y50" s="8">
        <f t="shared" si="6"/>
        <v>2</v>
      </c>
      <c r="Z50" s="8">
        <f t="shared" si="7"/>
        <v>5</v>
      </c>
      <c r="AA50" s="8">
        <f t="shared" si="16"/>
        <v>0</v>
      </c>
      <c r="AB50" s="8">
        <f t="shared" si="16"/>
        <v>0</v>
      </c>
      <c r="AC50" s="8">
        <f t="shared" si="16"/>
        <v>2</v>
      </c>
      <c r="AD50" s="8">
        <f t="shared" si="16"/>
        <v>1</v>
      </c>
      <c r="AE50" s="8">
        <f t="shared" si="16"/>
        <v>5</v>
      </c>
      <c r="AF50" s="8">
        <f t="shared" si="16"/>
        <v>7</v>
      </c>
      <c r="AG50" s="8">
        <f t="shared" si="9"/>
        <v>62</v>
      </c>
      <c r="AH50" s="23">
        <f t="shared" si="10"/>
        <v>15</v>
      </c>
      <c r="AI50" t="str">
        <f t="shared" si="19"/>
        <v/>
      </c>
    </row>
    <row r="51" spans="1:36">
      <c r="A51" s="1">
        <v>10</v>
      </c>
      <c r="B51" s="22" t="s">
        <v>14</v>
      </c>
      <c r="C51" s="6" t="s">
        <v>6</v>
      </c>
      <c r="D51" s="9">
        <v>4</v>
      </c>
      <c r="E51" s="9">
        <v>4</v>
      </c>
      <c r="F51" s="8">
        <v>5</v>
      </c>
      <c r="G51" s="8">
        <v>5</v>
      </c>
      <c r="H51" s="8">
        <v>4</v>
      </c>
      <c r="I51" s="8">
        <v>5</v>
      </c>
      <c r="J51" s="8">
        <v>5</v>
      </c>
      <c r="K51" s="8">
        <v>1</v>
      </c>
      <c r="L51" s="8">
        <v>4</v>
      </c>
      <c r="M51" s="8">
        <v>5</v>
      </c>
      <c r="N51" s="8">
        <v>5</v>
      </c>
      <c r="O51" s="8">
        <v>4</v>
      </c>
      <c r="P51" s="8">
        <v>4</v>
      </c>
      <c r="Q51" s="8">
        <v>5</v>
      </c>
      <c r="R51" s="8">
        <v>5</v>
      </c>
      <c r="S51" s="8"/>
      <c r="T51" s="8"/>
      <c r="U51" s="17">
        <f t="shared" si="2"/>
        <v>4.333333333333333</v>
      </c>
      <c r="V51" s="17">
        <f t="shared" si="3"/>
        <v>1.0110500592068734</v>
      </c>
      <c r="W51" s="17">
        <f t="shared" si="4"/>
        <v>5</v>
      </c>
      <c r="X51" s="17">
        <f t="shared" si="5"/>
        <v>5</v>
      </c>
      <c r="Y51" s="8">
        <f t="shared" si="6"/>
        <v>1</v>
      </c>
      <c r="Z51" s="8">
        <f t="shared" si="7"/>
        <v>5</v>
      </c>
      <c r="AA51" s="8">
        <f t="shared" si="16"/>
        <v>0</v>
      </c>
      <c r="AB51" s="8">
        <f t="shared" si="16"/>
        <v>1</v>
      </c>
      <c r="AC51" s="8">
        <f t="shared" si="16"/>
        <v>0</v>
      </c>
      <c r="AD51" s="8">
        <f t="shared" si="16"/>
        <v>0</v>
      </c>
      <c r="AE51" s="8">
        <f t="shared" si="16"/>
        <v>6</v>
      </c>
      <c r="AF51" s="8">
        <f t="shared" si="16"/>
        <v>8</v>
      </c>
      <c r="AG51" s="8">
        <f t="shared" si="9"/>
        <v>65</v>
      </c>
      <c r="AH51" s="23">
        <f t="shared" si="10"/>
        <v>15</v>
      </c>
      <c r="AI51" t="str">
        <f t="shared" si="19"/>
        <v>e</v>
      </c>
    </row>
    <row r="52" spans="1:36">
      <c r="A52" s="1">
        <v>11</v>
      </c>
      <c r="B52" s="22" t="s">
        <v>15</v>
      </c>
      <c r="C52" s="6" t="s">
        <v>2</v>
      </c>
      <c r="D52" s="3">
        <v>1</v>
      </c>
      <c r="E52" s="3">
        <v>5</v>
      </c>
      <c r="F52" s="8">
        <v>1</v>
      </c>
      <c r="G52" s="8">
        <v>0</v>
      </c>
      <c r="H52" s="8">
        <v>1</v>
      </c>
      <c r="I52" s="8">
        <v>1</v>
      </c>
      <c r="J52" s="8">
        <v>0</v>
      </c>
      <c r="K52" s="8">
        <v>1</v>
      </c>
      <c r="L52" s="8">
        <v>1</v>
      </c>
      <c r="M52" s="8">
        <v>2</v>
      </c>
      <c r="N52" s="8">
        <v>5</v>
      </c>
      <c r="O52" s="8">
        <v>4</v>
      </c>
      <c r="P52" s="8">
        <v>5</v>
      </c>
      <c r="Q52" s="8">
        <v>0</v>
      </c>
      <c r="R52" s="8">
        <v>1</v>
      </c>
      <c r="S52" s="8"/>
      <c r="T52" s="8"/>
      <c r="U52" s="17">
        <f t="shared" si="2"/>
        <v>1.8666666666666667</v>
      </c>
      <c r="V52" s="17">
        <f t="shared" si="3"/>
        <v>1.8208667044996885</v>
      </c>
      <c r="W52" s="17">
        <f t="shared" si="4"/>
        <v>1</v>
      </c>
      <c r="X52" s="17">
        <f t="shared" si="5"/>
        <v>1</v>
      </c>
      <c r="Y52" s="8">
        <f t="shared" si="6"/>
        <v>0</v>
      </c>
      <c r="Z52" s="8">
        <f t="shared" si="7"/>
        <v>5</v>
      </c>
      <c r="AA52" s="8">
        <f t="shared" si="16"/>
        <v>3</v>
      </c>
      <c r="AB52" s="8">
        <f t="shared" si="16"/>
        <v>7</v>
      </c>
      <c r="AC52" s="8">
        <f t="shared" si="16"/>
        <v>1</v>
      </c>
      <c r="AD52" s="8">
        <f t="shared" si="16"/>
        <v>0</v>
      </c>
      <c r="AE52" s="8">
        <f t="shared" si="16"/>
        <v>1</v>
      </c>
      <c r="AF52" s="8">
        <f t="shared" si="16"/>
        <v>3</v>
      </c>
      <c r="AG52" s="8">
        <f t="shared" si="9"/>
        <v>28</v>
      </c>
      <c r="AH52" s="23">
        <f t="shared" si="10"/>
        <v>15</v>
      </c>
      <c r="AI52" t="str">
        <f>IF(AG52=MAX($AG$52:$AG$56),C52, "")</f>
        <v/>
      </c>
    </row>
    <row r="53" spans="1:36">
      <c r="A53" s="1">
        <v>11</v>
      </c>
      <c r="B53" s="22" t="s">
        <v>15</v>
      </c>
      <c r="C53" s="6" t="s">
        <v>3</v>
      </c>
      <c r="D53" s="9">
        <v>2</v>
      </c>
      <c r="E53" s="9">
        <v>4</v>
      </c>
      <c r="F53" s="8">
        <v>2</v>
      </c>
      <c r="G53" s="8">
        <v>1</v>
      </c>
      <c r="H53" s="8">
        <v>2</v>
      </c>
      <c r="I53" s="8">
        <v>3</v>
      </c>
      <c r="J53" s="8">
        <v>1</v>
      </c>
      <c r="K53" s="8">
        <v>0</v>
      </c>
      <c r="L53" s="8">
        <v>5</v>
      </c>
      <c r="M53" s="8">
        <v>5</v>
      </c>
      <c r="N53" s="8">
        <v>4</v>
      </c>
      <c r="O53" s="8">
        <v>5</v>
      </c>
      <c r="P53" s="8">
        <v>0</v>
      </c>
      <c r="Q53" s="8">
        <v>4</v>
      </c>
      <c r="R53" s="8">
        <v>3</v>
      </c>
      <c r="S53" s="8"/>
      <c r="T53" s="8"/>
      <c r="U53" s="17">
        <f t="shared" si="2"/>
        <v>2.7333333333333334</v>
      </c>
      <c r="V53" s="17">
        <f t="shared" si="3"/>
        <v>1.6918103387266026</v>
      </c>
      <c r="W53" s="17">
        <f t="shared" si="4"/>
        <v>3</v>
      </c>
      <c r="X53" s="17">
        <f t="shared" si="5"/>
        <v>2</v>
      </c>
      <c r="Y53" s="8">
        <f t="shared" si="6"/>
        <v>0</v>
      </c>
      <c r="Z53" s="8">
        <f t="shared" si="7"/>
        <v>5</v>
      </c>
      <c r="AA53" s="8">
        <f t="shared" si="16"/>
        <v>2</v>
      </c>
      <c r="AB53" s="8">
        <f t="shared" si="16"/>
        <v>2</v>
      </c>
      <c r="AC53" s="8">
        <f t="shared" si="16"/>
        <v>3</v>
      </c>
      <c r="AD53" s="8">
        <f t="shared" si="16"/>
        <v>2</v>
      </c>
      <c r="AE53" s="8">
        <f t="shared" si="16"/>
        <v>3</v>
      </c>
      <c r="AF53" s="8">
        <f t="shared" si="16"/>
        <v>3</v>
      </c>
      <c r="AG53" s="8">
        <f t="shared" si="9"/>
        <v>41</v>
      </c>
      <c r="AH53" s="23">
        <f t="shared" si="10"/>
        <v>15</v>
      </c>
      <c r="AI53" t="str">
        <f t="shared" ref="AI53:AI56" si="20">IF(AG53=MAX($AG$52:$AG$56),C53, "")</f>
        <v/>
      </c>
    </row>
    <row r="54" spans="1:36">
      <c r="A54" s="1">
        <v>11</v>
      </c>
      <c r="B54" s="22" t="s">
        <v>15</v>
      </c>
      <c r="C54" s="6" t="s">
        <v>4</v>
      </c>
      <c r="D54" s="9">
        <v>4</v>
      </c>
      <c r="E54" s="9">
        <v>1</v>
      </c>
      <c r="F54" s="8">
        <v>3</v>
      </c>
      <c r="G54" s="8">
        <v>4</v>
      </c>
      <c r="H54" s="8">
        <v>3</v>
      </c>
      <c r="I54" s="8">
        <v>4</v>
      </c>
      <c r="J54" s="8">
        <v>5</v>
      </c>
      <c r="K54" s="8">
        <v>2</v>
      </c>
      <c r="L54" s="8">
        <v>3</v>
      </c>
      <c r="M54" s="8">
        <v>3</v>
      </c>
      <c r="N54" s="8">
        <v>2</v>
      </c>
      <c r="O54" s="8">
        <v>2</v>
      </c>
      <c r="P54" s="8">
        <v>0</v>
      </c>
      <c r="Q54" s="8">
        <v>5</v>
      </c>
      <c r="R54" s="8">
        <v>2</v>
      </c>
      <c r="S54" s="8"/>
      <c r="T54" s="8"/>
      <c r="U54" s="17">
        <f t="shared" si="2"/>
        <v>2.8666666666666667</v>
      </c>
      <c r="V54" s="17">
        <f t="shared" si="3"/>
        <v>1.3597385369580759</v>
      </c>
      <c r="W54" s="17">
        <f t="shared" si="4"/>
        <v>3</v>
      </c>
      <c r="X54" s="17">
        <f t="shared" si="5"/>
        <v>3</v>
      </c>
      <c r="Y54" s="8">
        <f t="shared" si="6"/>
        <v>0</v>
      </c>
      <c r="Z54" s="8">
        <f t="shared" si="7"/>
        <v>5</v>
      </c>
      <c r="AA54" s="8">
        <f t="shared" si="16"/>
        <v>1</v>
      </c>
      <c r="AB54" s="8">
        <f t="shared" si="16"/>
        <v>1</v>
      </c>
      <c r="AC54" s="8">
        <f t="shared" si="16"/>
        <v>4</v>
      </c>
      <c r="AD54" s="8">
        <f t="shared" si="16"/>
        <v>4</v>
      </c>
      <c r="AE54" s="8">
        <f t="shared" si="16"/>
        <v>3</v>
      </c>
      <c r="AF54" s="8">
        <f t="shared" si="16"/>
        <v>2</v>
      </c>
      <c r="AG54" s="8">
        <f t="shared" si="9"/>
        <v>43</v>
      </c>
      <c r="AH54" s="23">
        <f t="shared" si="10"/>
        <v>15</v>
      </c>
      <c r="AI54" t="str">
        <f t="shared" si="20"/>
        <v/>
      </c>
    </row>
    <row r="55" spans="1:36">
      <c r="A55" s="1">
        <v>11</v>
      </c>
      <c r="B55" s="22" t="s">
        <v>15</v>
      </c>
      <c r="C55" s="6" t="s">
        <v>5</v>
      </c>
      <c r="D55" s="9">
        <v>5</v>
      </c>
      <c r="E55" s="9">
        <v>5</v>
      </c>
      <c r="F55" s="8">
        <v>4</v>
      </c>
      <c r="G55" s="8">
        <v>4</v>
      </c>
      <c r="H55" s="8">
        <v>4</v>
      </c>
      <c r="I55" s="8">
        <v>5</v>
      </c>
      <c r="J55" s="8">
        <v>5</v>
      </c>
      <c r="K55" s="8">
        <v>5</v>
      </c>
      <c r="L55" s="8">
        <v>4</v>
      </c>
      <c r="M55" s="8">
        <v>2</v>
      </c>
      <c r="N55" s="8">
        <v>3</v>
      </c>
      <c r="O55" s="8">
        <v>3</v>
      </c>
      <c r="P55" s="8">
        <v>2</v>
      </c>
      <c r="Q55" s="8">
        <v>4</v>
      </c>
      <c r="R55" s="8">
        <v>4</v>
      </c>
      <c r="S55" s="8"/>
      <c r="T55" s="8"/>
      <c r="U55" s="17">
        <f t="shared" si="2"/>
        <v>3.9333333333333331</v>
      </c>
      <c r="V55" s="17">
        <f t="shared" si="3"/>
        <v>0.99777530313971774</v>
      </c>
      <c r="W55" s="17">
        <f t="shared" si="4"/>
        <v>4</v>
      </c>
      <c r="X55" s="17">
        <f t="shared" si="5"/>
        <v>4</v>
      </c>
      <c r="Y55" s="8">
        <f t="shared" si="6"/>
        <v>2</v>
      </c>
      <c r="Z55" s="8">
        <f t="shared" si="7"/>
        <v>5</v>
      </c>
      <c r="AA55" s="8">
        <f t="shared" si="16"/>
        <v>0</v>
      </c>
      <c r="AB55" s="8">
        <f t="shared" si="16"/>
        <v>0</v>
      </c>
      <c r="AC55" s="8">
        <f t="shared" si="16"/>
        <v>2</v>
      </c>
      <c r="AD55" s="8">
        <f t="shared" si="16"/>
        <v>2</v>
      </c>
      <c r="AE55" s="8">
        <f t="shared" si="16"/>
        <v>6</v>
      </c>
      <c r="AF55" s="8">
        <f t="shared" si="16"/>
        <v>5</v>
      </c>
      <c r="AG55" s="8">
        <f t="shared" si="9"/>
        <v>59</v>
      </c>
      <c r="AH55" s="23">
        <f t="shared" si="10"/>
        <v>15</v>
      </c>
      <c r="AI55" t="str">
        <f t="shared" si="20"/>
        <v/>
      </c>
    </row>
    <row r="56" spans="1:36">
      <c r="A56" s="1">
        <v>11</v>
      </c>
      <c r="B56" s="22" t="s">
        <v>15</v>
      </c>
      <c r="C56" s="6" t="s">
        <v>6</v>
      </c>
      <c r="D56" s="9">
        <v>3</v>
      </c>
      <c r="E56" s="9">
        <v>5</v>
      </c>
      <c r="F56" s="8">
        <v>5</v>
      </c>
      <c r="G56" s="8">
        <v>5</v>
      </c>
      <c r="H56" s="8">
        <v>5</v>
      </c>
      <c r="I56" s="8">
        <v>5</v>
      </c>
      <c r="J56" s="8">
        <v>5</v>
      </c>
      <c r="K56" s="8">
        <v>0</v>
      </c>
      <c r="L56" s="8">
        <v>4</v>
      </c>
      <c r="M56" s="8">
        <v>4</v>
      </c>
      <c r="N56" s="8">
        <v>4</v>
      </c>
      <c r="O56" s="8">
        <v>4</v>
      </c>
      <c r="P56" s="8">
        <v>5</v>
      </c>
      <c r="Q56" s="8">
        <v>5</v>
      </c>
      <c r="R56" s="8">
        <v>5</v>
      </c>
      <c r="S56" s="8"/>
      <c r="T56" s="8"/>
      <c r="U56" s="17">
        <f t="shared" si="2"/>
        <v>4.2666666666666666</v>
      </c>
      <c r="V56" s="17">
        <f t="shared" si="3"/>
        <v>1.2892719737209144</v>
      </c>
      <c r="W56" s="17">
        <f t="shared" si="4"/>
        <v>5</v>
      </c>
      <c r="X56" s="17">
        <f t="shared" si="5"/>
        <v>5</v>
      </c>
      <c r="Y56" s="8">
        <f t="shared" si="6"/>
        <v>0</v>
      </c>
      <c r="Z56" s="8">
        <f t="shared" si="7"/>
        <v>5</v>
      </c>
      <c r="AA56" s="8">
        <f t="shared" si="16"/>
        <v>1</v>
      </c>
      <c r="AB56" s="8">
        <f t="shared" si="16"/>
        <v>0</v>
      </c>
      <c r="AC56" s="8">
        <f t="shared" si="16"/>
        <v>0</v>
      </c>
      <c r="AD56" s="8">
        <f t="shared" si="16"/>
        <v>1</v>
      </c>
      <c r="AE56" s="8">
        <f t="shared" si="16"/>
        <v>4</v>
      </c>
      <c r="AF56" s="8">
        <f t="shared" si="16"/>
        <v>9</v>
      </c>
      <c r="AG56" s="8">
        <f t="shared" si="9"/>
        <v>64</v>
      </c>
      <c r="AH56" s="23">
        <f t="shared" si="10"/>
        <v>15</v>
      </c>
      <c r="AI56" t="str">
        <f t="shared" si="20"/>
        <v>e</v>
      </c>
    </row>
    <row r="57" spans="1:36">
      <c r="A57" s="1">
        <v>12</v>
      </c>
      <c r="B57" s="22" t="s">
        <v>16</v>
      </c>
      <c r="C57" s="6" t="s">
        <v>2</v>
      </c>
      <c r="D57" s="3">
        <v>1</v>
      </c>
      <c r="E57" s="3">
        <v>2</v>
      </c>
      <c r="F57" s="8">
        <v>1</v>
      </c>
      <c r="G57" s="8">
        <v>0</v>
      </c>
      <c r="H57" s="8">
        <v>1</v>
      </c>
      <c r="I57" s="8">
        <v>1</v>
      </c>
      <c r="J57" s="8">
        <v>0</v>
      </c>
      <c r="K57" s="8">
        <v>4</v>
      </c>
      <c r="L57" s="8">
        <v>0</v>
      </c>
      <c r="M57" s="8">
        <v>2</v>
      </c>
      <c r="N57" s="8">
        <v>3</v>
      </c>
      <c r="O57" s="8">
        <v>3</v>
      </c>
      <c r="P57" s="8">
        <v>4</v>
      </c>
      <c r="Q57" s="8">
        <v>1</v>
      </c>
      <c r="R57" s="8">
        <v>1</v>
      </c>
      <c r="S57" s="8"/>
      <c r="T57" s="8"/>
      <c r="U57" s="17">
        <f t="shared" si="2"/>
        <v>1.6</v>
      </c>
      <c r="V57" s="17">
        <f t="shared" si="3"/>
        <v>1.3063945294843617</v>
      </c>
      <c r="W57" s="17">
        <f t="shared" si="4"/>
        <v>1</v>
      </c>
      <c r="X57" s="17">
        <f t="shared" si="5"/>
        <v>1</v>
      </c>
      <c r="Y57" s="8">
        <f t="shared" si="6"/>
        <v>0</v>
      </c>
      <c r="Z57" s="8">
        <f t="shared" si="7"/>
        <v>4</v>
      </c>
      <c r="AA57" s="8">
        <f t="shared" si="16"/>
        <v>3</v>
      </c>
      <c r="AB57" s="8">
        <f t="shared" si="16"/>
        <v>6</v>
      </c>
      <c r="AC57" s="8">
        <f t="shared" si="16"/>
        <v>2</v>
      </c>
      <c r="AD57" s="8">
        <f t="shared" si="16"/>
        <v>2</v>
      </c>
      <c r="AE57" s="8">
        <f t="shared" si="16"/>
        <v>2</v>
      </c>
      <c r="AF57" s="8">
        <f t="shared" si="16"/>
        <v>0</v>
      </c>
      <c r="AG57" s="8">
        <f t="shared" si="9"/>
        <v>24</v>
      </c>
      <c r="AH57" s="23">
        <f t="shared" si="10"/>
        <v>15</v>
      </c>
      <c r="AI57" t="str">
        <f>IF(AG57=MAX($AG$57:$AG$61),C57, "")</f>
        <v/>
      </c>
    </row>
    <row r="58" spans="1:36">
      <c r="A58" s="1">
        <v>12</v>
      </c>
      <c r="B58" s="22" t="s">
        <v>16</v>
      </c>
      <c r="C58" s="6" t="s">
        <v>3</v>
      </c>
      <c r="D58" s="9">
        <v>2</v>
      </c>
      <c r="E58" s="9">
        <v>5</v>
      </c>
      <c r="F58" s="8">
        <v>2</v>
      </c>
      <c r="G58" s="8">
        <v>1</v>
      </c>
      <c r="H58" s="8">
        <v>3</v>
      </c>
      <c r="I58" s="8">
        <v>3</v>
      </c>
      <c r="J58" s="8">
        <v>1</v>
      </c>
      <c r="K58" s="8">
        <v>3</v>
      </c>
      <c r="L58" s="8">
        <v>5</v>
      </c>
      <c r="M58" s="8">
        <v>4</v>
      </c>
      <c r="N58" s="8">
        <v>4</v>
      </c>
      <c r="O58" s="8">
        <v>4</v>
      </c>
      <c r="P58" s="8">
        <v>2</v>
      </c>
      <c r="Q58" s="8">
        <v>4</v>
      </c>
      <c r="R58" s="8">
        <v>2</v>
      </c>
      <c r="S58" s="8"/>
      <c r="T58" s="8"/>
      <c r="U58" s="17">
        <f t="shared" si="2"/>
        <v>3</v>
      </c>
      <c r="V58" s="17">
        <f t="shared" si="3"/>
        <v>1.2649110640673518</v>
      </c>
      <c r="W58" s="17">
        <f t="shared" si="4"/>
        <v>3</v>
      </c>
      <c r="X58" s="17">
        <f t="shared" si="5"/>
        <v>2</v>
      </c>
      <c r="Y58" s="8">
        <f t="shared" si="6"/>
        <v>1</v>
      </c>
      <c r="Z58" s="8">
        <f t="shared" si="7"/>
        <v>5</v>
      </c>
      <c r="AA58" s="8">
        <f t="shared" si="16"/>
        <v>0</v>
      </c>
      <c r="AB58" s="8">
        <f t="shared" si="16"/>
        <v>2</v>
      </c>
      <c r="AC58" s="8">
        <f t="shared" si="16"/>
        <v>4</v>
      </c>
      <c r="AD58" s="8">
        <f t="shared" si="16"/>
        <v>3</v>
      </c>
      <c r="AE58" s="8">
        <f t="shared" si="16"/>
        <v>4</v>
      </c>
      <c r="AF58" s="8">
        <f t="shared" si="16"/>
        <v>2</v>
      </c>
      <c r="AG58" s="8">
        <f t="shared" si="9"/>
        <v>45</v>
      </c>
      <c r="AH58" s="23">
        <f t="shared" si="10"/>
        <v>15</v>
      </c>
      <c r="AI58" t="str">
        <f t="shared" ref="AI58:AI61" si="21">IF(AG58=MAX($AG$57:$AG$61),C58, "")</f>
        <v/>
      </c>
    </row>
    <row r="59" spans="1:36">
      <c r="A59" s="1">
        <v>12</v>
      </c>
      <c r="B59" s="22" t="s">
        <v>16</v>
      </c>
      <c r="C59" s="6" t="s">
        <v>4</v>
      </c>
      <c r="D59" s="9">
        <v>4</v>
      </c>
      <c r="E59" s="9">
        <v>3</v>
      </c>
      <c r="F59" s="8">
        <v>3</v>
      </c>
      <c r="G59" s="8">
        <v>3</v>
      </c>
      <c r="H59" s="8">
        <v>2</v>
      </c>
      <c r="I59" s="8">
        <v>5</v>
      </c>
      <c r="J59" s="8">
        <v>5</v>
      </c>
      <c r="K59" s="8">
        <v>2</v>
      </c>
      <c r="L59" s="8">
        <v>5</v>
      </c>
      <c r="M59" s="8">
        <v>3</v>
      </c>
      <c r="N59" s="8">
        <v>2</v>
      </c>
      <c r="O59" s="8">
        <v>4</v>
      </c>
      <c r="P59" s="8">
        <v>0</v>
      </c>
      <c r="Q59" s="8">
        <v>5</v>
      </c>
      <c r="R59" s="8">
        <v>4</v>
      </c>
      <c r="S59" s="8"/>
      <c r="T59" s="8"/>
      <c r="U59" s="17">
        <f t="shared" si="2"/>
        <v>3.3333333333333335</v>
      </c>
      <c r="V59" s="17">
        <f t="shared" si="3"/>
        <v>1.398411797560202</v>
      </c>
      <c r="W59" s="17">
        <f t="shared" si="4"/>
        <v>3</v>
      </c>
      <c r="X59" s="17">
        <f t="shared" si="5"/>
        <v>3</v>
      </c>
      <c r="Y59" s="8">
        <f t="shared" si="6"/>
        <v>0</v>
      </c>
      <c r="Z59" s="8">
        <f t="shared" si="7"/>
        <v>5</v>
      </c>
      <c r="AA59" s="8">
        <f t="shared" si="16"/>
        <v>1</v>
      </c>
      <c r="AB59" s="8">
        <f t="shared" si="16"/>
        <v>0</v>
      </c>
      <c r="AC59" s="8">
        <f t="shared" si="16"/>
        <v>3</v>
      </c>
      <c r="AD59" s="8">
        <f t="shared" si="16"/>
        <v>4</v>
      </c>
      <c r="AE59" s="8">
        <f t="shared" si="16"/>
        <v>3</v>
      </c>
      <c r="AF59" s="8">
        <f t="shared" si="16"/>
        <v>4</v>
      </c>
      <c r="AG59" s="8">
        <f t="shared" si="9"/>
        <v>50</v>
      </c>
      <c r="AH59" s="23">
        <f t="shared" si="10"/>
        <v>15</v>
      </c>
      <c r="AI59" t="str">
        <f t="shared" si="21"/>
        <v/>
      </c>
    </row>
    <row r="60" spans="1:36">
      <c r="A60" s="1">
        <v>12</v>
      </c>
      <c r="B60" s="22" t="s">
        <v>16</v>
      </c>
      <c r="C60" s="6" t="s">
        <v>5</v>
      </c>
      <c r="D60" s="9">
        <v>5</v>
      </c>
      <c r="E60" s="9">
        <v>5</v>
      </c>
      <c r="F60" s="8">
        <v>4</v>
      </c>
      <c r="G60" s="8">
        <v>4</v>
      </c>
      <c r="H60" s="8">
        <v>5</v>
      </c>
      <c r="I60" s="8">
        <v>5</v>
      </c>
      <c r="J60" s="8">
        <v>5</v>
      </c>
      <c r="K60" s="8">
        <v>5</v>
      </c>
      <c r="L60" s="8">
        <v>4</v>
      </c>
      <c r="M60" s="8">
        <v>3</v>
      </c>
      <c r="N60" s="8">
        <v>5</v>
      </c>
      <c r="O60" s="8">
        <v>4</v>
      </c>
      <c r="P60" s="8">
        <v>3</v>
      </c>
      <c r="Q60" s="8">
        <v>4</v>
      </c>
      <c r="R60" s="8">
        <v>3</v>
      </c>
      <c r="S60" s="8"/>
      <c r="T60" s="8"/>
      <c r="U60" s="17">
        <f t="shared" si="2"/>
        <v>4.2666666666666666</v>
      </c>
      <c r="V60" s="17">
        <f t="shared" si="3"/>
        <v>0.77172246018601498</v>
      </c>
      <c r="W60" s="17">
        <f t="shared" si="4"/>
        <v>4</v>
      </c>
      <c r="X60" s="17">
        <f t="shared" si="5"/>
        <v>5</v>
      </c>
      <c r="Y60" s="8">
        <f t="shared" si="6"/>
        <v>3</v>
      </c>
      <c r="Z60" s="8">
        <f t="shared" si="7"/>
        <v>5</v>
      </c>
      <c r="AA60" s="8">
        <f t="shared" si="16"/>
        <v>0</v>
      </c>
      <c r="AB60" s="8">
        <f t="shared" si="16"/>
        <v>0</v>
      </c>
      <c r="AC60" s="8">
        <f t="shared" si="16"/>
        <v>0</v>
      </c>
      <c r="AD60" s="8">
        <f t="shared" si="16"/>
        <v>3</v>
      </c>
      <c r="AE60" s="8">
        <f t="shared" si="16"/>
        <v>5</v>
      </c>
      <c r="AF60" s="8">
        <f t="shared" si="16"/>
        <v>7</v>
      </c>
      <c r="AG60" s="8">
        <f t="shared" si="9"/>
        <v>64</v>
      </c>
      <c r="AH60" s="23">
        <f t="shared" si="10"/>
        <v>15</v>
      </c>
      <c r="AI60" t="str">
        <f t="shared" si="21"/>
        <v>d</v>
      </c>
    </row>
    <row r="61" spans="1:36">
      <c r="A61" s="1">
        <v>12</v>
      </c>
      <c r="B61" s="22" t="s">
        <v>16</v>
      </c>
      <c r="C61" s="6" t="s">
        <v>6</v>
      </c>
      <c r="D61" s="9">
        <v>3</v>
      </c>
      <c r="E61" s="9">
        <v>5</v>
      </c>
      <c r="F61" s="8">
        <v>5</v>
      </c>
      <c r="G61" s="8">
        <v>5</v>
      </c>
      <c r="H61" s="8">
        <v>4</v>
      </c>
      <c r="I61" s="8">
        <v>5</v>
      </c>
      <c r="J61" s="8"/>
      <c r="K61" s="8">
        <v>1</v>
      </c>
      <c r="L61" s="8">
        <v>4</v>
      </c>
      <c r="M61" s="8">
        <v>3</v>
      </c>
      <c r="N61" s="8">
        <v>5</v>
      </c>
      <c r="O61" s="8">
        <v>5</v>
      </c>
      <c r="P61" s="8">
        <v>5</v>
      </c>
      <c r="Q61" s="8">
        <v>5</v>
      </c>
      <c r="R61" s="8">
        <v>5</v>
      </c>
      <c r="S61" s="8"/>
      <c r="T61" s="8"/>
      <c r="U61" s="17">
        <f t="shared" si="2"/>
        <v>4.2857142857142856</v>
      </c>
      <c r="V61" s="17">
        <f t="shared" si="3"/>
        <v>1.1605769149479943</v>
      </c>
      <c r="W61" s="17">
        <f t="shared" si="4"/>
        <v>5</v>
      </c>
      <c r="X61" s="17">
        <f t="shared" si="5"/>
        <v>5</v>
      </c>
      <c r="Y61" s="8">
        <f t="shared" si="6"/>
        <v>1</v>
      </c>
      <c r="Z61" s="8">
        <f t="shared" si="7"/>
        <v>5</v>
      </c>
      <c r="AA61" s="8">
        <f t="shared" si="16"/>
        <v>0</v>
      </c>
      <c r="AB61" s="8">
        <f t="shared" si="16"/>
        <v>1</v>
      </c>
      <c r="AC61" s="8">
        <f t="shared" si="16"/>
        <v>0</v>
      </c>
      <c r="AD61" s="8">
        <f t="shared" si="16"/>
        <v>2</v>
      </c>
      <c r="AE61" s="8">
        <f t="shared" si="16"/>
        <v>2</v>
      </c>
      <c r="AF61" s="8">
        <f t="shared" si="16"/>
        <v>9</v>
      </c>
      <c r="AG61" s="8">
        <f t="shared" si="9"/>
        <v>60</v>
      </c>
      <c r="AH61" s="23">
        <f t="shared" si="10"/>
        <v>14</v>
      </c>
      <c r="AI61" t="str">
        <f t="shared" si="21"/>
        <v/>
      </c>
      <c r="AJ61" t="s">
        <v>72</v>
      </c>
    </row>
    <row r="62" spans="1:36">
      <c r="A62" s="1">
        <v>13</v>
      </c>
      <c r="B62" s="22" t="s">
        <v>17</v>
      </c>
      <c r="C62" s="6" t="s">
        <v>2</v>
      </c>
      <c r="D62" s="3">
        <v>2</v>
      </c>
      <c r="E62" s="3">
        <v>5</v>
      </c>
      <c r="F62" s="8">
        <v>1</v>
      </c>
      <c r="G62" s="8">
        <v>0</v>
      </c>
      <c r="H62" s="8">
        <v>1</v>
      </c>
      <c r="I62" s="8">
        <v>0</v>
      </c>
      <c r="J62" s="8">
        <v>0</v>
      </c>
      <c r="K62" s="8">
        <v>1</v>
      </c>
      <c r="L62" s="8">
        <v>1</v>
      </c>
      <c r="M62" s="8">
        <v>2</v>
      </c>
      <c r="N62" s="8">
        <v>0</v>
      </c>
      <c r="O62" s="8">
        <v>5</v>
      </c>
      <c r="P62" s="8">
        <v>5</v>
      </c>
      <c r="Q62" s="8">
        <v>2</v>
      </c>
      <c r="R62" s="8">
        <v>1</v>
      </c>
      <c r="S62" s="8"/>
      <c r="T62" s="8"/>
      <c r="U62" s="17">
        <f t="shared" si="2"/>
        <v>1.7333333333333334</v>
      </c>
      <c r="V62" s="17">
        <f t="shared" si="3"/>
        <v>1.7688665548562132</v>
      </c>
      <c r="W62" s="17">
        <f t="shared" si="4"/>
        <v>1</v>
      </c>
      <c r="X62" s="17">
        <f t="shared" si="5"/>
        <v>1</v>
      </c>
      <c r="Y62" s="8">
        <f t="shared" si="6"/>
        <v>0</v>
      </c>
      <c r="Z62" s="8">
        <f t="shared" si="7"/>
        <v>5</v>
      </c>
      <c r="AA62" s="8">
        <f t="shared" si="16"/>
        <v>4</v>
      </c>
      <c r="AB62" s="8">
        <f t="shared" si="16"/>
        <v>5</v>
      </c>
      <c r="AC62" s="8">
        <f t="shared" si="16"/>
        <v>3</v>
      </c>
      <c r="AD62" s="8">
        <f t="shared" si="16"/>
        <v>0</v>
      </c>
      <c r="AE62" s="8">
        <f t="shared" si="16"/>
        <v>0</v>
      </c>
      <c r="AF62" s="8">
        <f t="shared" si="16"/>
        <v>3</v>
      </c>
      <c r="AG62" s="8">
        <f t="shared" si="9"/>
        <v>26</v>
      </c>
      <c r="AH62" s="23">
        <f t="shared" si="10"/>
        <v>15</v>
      </c>
      <c r="AI62" t="str">
        <f>IF(AG62=MAX($AG$62:$AG$66),C62, "")</f>
        <v/>
      </c>
    </row>
    <row r="63" spans="1:36">
      <c r="A63" s="1">
        <v>13</v>
      </c>
      <c r="B63" s="22" t="s">
        <v>17</v>
      </c>
      <c r="C63" s="6" t="s">
        <v>3</v>
      </c>
      <c r="D63" s="9">
        <v>1</v>
      </c>
      <c r="E63" s="9">
        <v>3</v>
      </c>
      <c r="F63" s="8">
        <v>2</v>
      </c>
      <c r="G63" s="8">
        <v>2</v>
      </c>
      <c r="H63" s="8">
        <v>2</v>
      </c>
      <c r="I63" s="8">
        <v>3</v>
      </c>
      <c r="J63" s="8">
        <v>1</v>
      </c>
      <c r="K63" s="8">
        <v>5</v>
      </c>
      <c r="L63" s="8">
        <v>4</v>
      </c>
      <c r="M63" s="8">
        <v>4</v>
      </c>
      <c r="N63" s="8">
        <v>3</v>
      </c>
      <c r="O63" s="8">
        <v>2</v>
      </c>
      <c r="P63" s="8">
        <v>0</v>
      </c>
      <c r="Q63" s="8">
        <v>0</v>
      </c>
      <c r="R63" s="8">
        <v>2</v>
      </c>
      <c r="S63" s="8"/>
      <c r="T63" s="8"/>
      <c r="U63" s="17">
        <f t="shared" si="2"/>
        <v>2.2666666666666666</v>
      </c>
      <c r="V63" s="17">
        <f t="shared" si="3"/>
        <v>1.3888444437333105</v>
      </c>
      <c r="W63" s="17">
        <f t="shared" si="4"/>
        <v>2</v>
      </c>
      <c r="X63" s="17">
        <f t="shared" si="5"/>
        <v>2</v>
      </c>
      <c r="Y63" s="8">
        <f t="shared" si="6"/>
        <v>0</v>
      </c>
      <c r="Z63" s="8">
        <f t="shared" si="7"/>
        <v>5</v>
      </c>
      <c r="AA63" s="8">
        <f t="shared" si="16"/>
        <v>2</v>
      </c>
      <c r="AB63" s="8">
        <f t="shared" si="16"/>
        <v>2</v>
      </c>
      <c r="AC63" s="8">
        <f t="shared" si="16"/>
        <v>5</v>
      </c>
      <c r="AD63" s="8">
        <f t="shared" si="16"/>
        <v>3</v>
      </c>
      <c r="AE63" s="8">
        <f t="shared" si="16"/>
        <v>2</v>
      </c>
      <c r="AF63" s="8">
        <f t="shared" si="16"/>
        <v>1</v>
      </c>
      <c r="AG63" s="8">
        <f t="shared" si="9"/>
        <v>34</v>
      </c>
      <c r="AH63" s="23">
        <f t="shared" si="10"/>
        <v>15</v>
      </c>
      <c r="AI63" t="str">
        <f t="shared" ref="AI63:AI66" si="22">IF(AG63=MAX($AG$62:$AG$66),C63, "")</f>
        <v/>
      </c>
    </row>
    <row r="64" spans="1:36">
      <c r="A64" s="1">
        <v>13</v>
      </c>
      <c r="B64" s="22" t="s">
        <v>17</v>
      </c>
      <c r="C64" s="6" t="s">
        <v>4</v>
      </c>
      <c r="D64" s="9">
        <v>3</v>
      </c>
      <c r="E64" s="9">
        <v>2</v>
      </c>
      <c r="F64" s="8">
        <v>3</v>
      </c>
      <c r="G64" s="8">
        <v>3</v>
      </c>
      <c r="H64" s="8">
        <v>3</v>
      </c>
      <c r="I64" s="8">
        <v>4</v>
      </c>
      <c r="J64" s="8">
        <v>5</v>
      </c>
      <c r="K64" s="8">
        <v>2</v>
      </c>
      <c r="L64" s="8">
        <v>3</v>
      </c>
      <c r="M64" s="8">
        <v>4</v>
      </c>
      <c r="N64" s="8">
        <v>2</v>
      </c>
      <c r="O64" s="8">
        <v>4</v>
      </c>
      <c r="P64" s="8">
        <v>0</v>
      </c>
      <c r="Q64" s="8">
        <v>4</v>
      </c>
      <c r="R64" s="8">
        <v>3</v>
      </c>
      <c r="S64" s="8"/>
      <c r="T64" s="8"/>
      <c r="U64" s="17">
        <f t="shared" si="2"/>
        <v>3</v>
      </c>
      <c r="V64" s="17">
        <f t="shared" si="3"/>
        <v>1.1547005383792515</v>
      </c>
      <c r="W64" s="17">
        <f t="shared" si="4"/>
        <v>3</v>
      </c>
      <c r="X64" s="17">
        <f t="shared" si="5"/>
        <v>3</v>
      </c>
      <c r="Y64" s="8">
        <f t="shared" si="6"/>
        <v>0</v>
      </c>
      <c r="Z64" s="8">
        <f t="shared" si="7"/>
        <v>5</v>
      </c>
      <c r="AA64" s="8">
        <f t="shared" si="16"/>
        <v>1</v>
      </c>
      <c r="AB64" s="8">
        <f t="shared" si="16"/>
        <v>0</v>
      </c>
      <c r="AC64" s="8">
        <f t="shared" si="16"/>
        <v>3</v>
      </c>
      <c r="AD64" s="8">
        <f t="shared" si="16"/>
        <v>6</v>
      </c>
      <c r="AE64" s="8">
        <f t="shared" si="16"/>
        <v>4</v>
      </c>
      <c r="AF64" s="8">
        <f t="shared" si="16"/>
        <v>1</v>
      </c>
      <c r="AG64" s="8">
        <f t="shared" si="9"/>
        <v>45</v>
      </c>
      <c r="AH64" s="23">
        <f t="shared" si="10"/>
        <v>15</v>
      </c>
      <c r="AI64" t="str">
        <f t="shared" si="22"/>
        <v/>
      </c>
    </row>
    <row r="65" spans="1:36">
      <c r="A65" s="1">
        <v>13</v>
      </c>
      <c r="B65" s="22" t="s">
        <v>17</v>
      </c>
      <c r="C65" s="6" t="s">
        <v>5</v>
      </c>
      <c r="D65" s="9">
        <v>5</v>
      </c>
      <c r="E65" s="9">
        <v>4</v>
      </c>
      <c r="F65" s="8">
        <v>4</v>
      </c>
      <c r="G65" s="8">
        <v>4</v>
      </c>
      <c r="H65" s="8">
        <v>4</v>
      </c>
      <c r="I65" s="8">
        <v>5</v>
      </c>
      <c r="J65" s="8">
        <v>5</v>
      </c>
      <c r="K65" s="8">
        <v>4</v>
      </c>
      <c r="L65" s="8">
        <v>1</v>
      </c>
      <c r="M65" s="8">
        <v>3</v>
      </c>
      <c r="N65" s="8">
        <v>4</v>
      </c>
      <c r="O65" s="8">
        <v>4</v>
      </c>
      <c r="P65" s="8">
        <v>3</v>
      </c>
      <c r="Q65" s="8">
        <v>4</v>
      </c>
      <c r="R65" s="8">
        <v>4</v>
      </c>
      <c r="S65" s="8"/>
      <c r="T65" s="8"/>
      <c r="U65" s="17">
        <f t="shared" si="2"/>
        <v>3.8666666666666667</v>
      </c>
      <c r="V65" s="17">
        <f t="shared" si="3"/>
        <v>0.95684667296048831</v>
      </c>
      <c r="W65" s="17">
        <f t="shared" si="4"/>
        <v>4</v>
      </c>
      <c r="X65" s="17">
        <f t="shared" si="5"/>
        <v>4</v>
      </c>
      <c r="Y65" s="8">
        <f t="shared" si="6"/>
        <v>1</v>
      </c>
      <c r="Z65" s="8">
        <f t="shared" si="7"/>
        <v>5</v>
      </c>
      <c r="AA65" s="8">
        <f t="shared" si="16"/>
        <v>0</v>
      </c>
      <c r="AB65" s="8">
        <f t="shared" si="16"/>
        <v>1</v>
      </c>
      <c r="AC65" s="8">
        <f t="shared" si="16"/>
        <v>0</v>
      </c>
      <c r="AD65" s="8">
        <f t="shared" si="16"/>
        <v>2</v>
      </c>
      <c r="AE65" s="8">
        <f t="shared" si="16"/>
        <v>9</v>
      </c>
      <c r="AF65" s="8">
        <f t="shared" si="16"/>
        <v>3</v>
      </c>
      <c r="AG65" s="8">
        <f t="shared" si="9"/>
        <v>58</v>
      </c>
      <c r="AH65" s="23">
        <f t="shared" si="10"/>
        <v>15</v>
      </c>
      <c r="AI65" t="str">
        <f t="shared" si="22"/>
        <v/>
      </c>
    </row>
    <row r="66" spans="1:36">
      <c r="A66" s="1">
        <v>13</v>
      </c>
      <c r="B66" s="22" t="s">
        <v>17</v>
      </c>
      <c r="C66" s="6" t="s">
        <v>6</v>
      </c>
      <c r="D66" s="9">
        <v>4</v>
      </c>
      <c r="E66" s="2">
        <v>3</v>
      </c>
      <c r="F66" s="8">
        <v>5</v>
      </c>
      <c r="G66" s="8">
        <v>5</v>
      </c>
      <c r="H66" s="8">
        <v>5</v>
      </c>
      <c r="I66" s="8">
        <v>5</v>
      </c>
      <c r="J66" s="8">
        <v>3</v>
      </c>
      <c r="K66" s="8">
        <v>3</v>
      </c>
      <c r="L66" s="8">
        <v>3</v>
      </c>
      <c r="M66" s="8">
        <v>4</v>
      </c>
      <c r="N66" s="8">
        <v>5</v>
      </c>
      <c r="O66" s="8">
        <v>4</v>
      </c>
      <c r="P66" s="8">
        <v>5</v>
      </c>
      <c r="Q66" s="8">
        <v>5</v>
      </c>
      <c r="R66" s="8">
        <v>5</v>
      </c>
      <c r="S66" s="8"/>
      <c r="T66" s="8"/>
      <c r="U66" s="17">
        <f t="shared" si="2"/>
        <v>4.2666666666666666</v>
      </c>
      <c r="V66" s="17">
        <f t="shared" si="3"/>
        <v>0.85374989832437986</v>
      </c>
      <c r="W66" s="17">
        <f t="shared" si="4"/>
        <v>5</v>
      </c>
      <c r="X66" s="17">
        <f t="shared" si="5"/>
        <v>5</v>
      </c>
      <c r="Y66" s="8">
        <f t="shared" si="6"/>
        <v>3</v>
      </c>
      <c r="Z66" s="8">
        <f t="shared" si="7"/>
        <v>5</v>
      </c>
      <c r="AA66" s="8">
        <f t="shared" si="16"/>
        <v>0</v>
      </c>
      <c r="AB66" s="8">
        <f t="shared" si="16"/>
        <v>0</v>
      </c>
      <c r="AC66" s="8">
        <f t="shared" si="16"/>
        <v>0</v>
      </c>
      <c r="AD66" s="8">
        <f t="shared" si="16"/>
        <v>4</v>
      </c>
      <c r="AE66" s="8">
        <f t="shared" si="16"/>
        <v>3</v>
      </c>
      <c r="AF66" s="8">
        <f t="shared" si="16"/>
        <v>8</v>
      </c>
      <c r="AG66" s="8">
        <f t="shared" si="9"/>
        <v>64</v>
      </c>
      <c r="AH66" s="23">
        <f t="shared" si="10"/>
        <v>15</v>
      </c>
      <c r="AI66" t="str">
        <f t="shared" si="22"/>
        <v>e</v>
      </c>
    </row>
    <row r="67" spans="1:36">
      <c r="A67" s="1">
        <v>14</v>
      </c>
      <c r="B67" s="22" t="s">
        <v>18</v>
      </c>
      <c r="C67" s="6" t="s">
        <v>2</v>
      </c>
      <c r="D67" s="3">
        <v>1</v>
      </c>
      <c r="E67" s="3">
        <v>2</v>
      </c>
      <c r="F67" s="8">
        <v>1</v>
      </c>
      <c r="G67" s="8">
        <v>0</v>
      </c>
      <c r="H67" s="8">
        <v>1</v>
      </c>
      <c r="I67" s="8">
        <v>1</v>
      </c>
      <c r="J67" s="8">
        <v>0</v>
      </c>
      <c r="K67" s="8">
        <v>5</v>
      </c>
      <c r="L67" s="8">
        <v>0</v>
      </c>
      <c r="M67" s="8">
        <v>2</v>
      </c>
      <c r="N67" s="8">
        <v>5</v>
      </c>
      <c r="O67" s="8">
        <v>3</v>
      </c>
      <c r="P67" s="8">
        <v>4</v>
      </c>
      <c r="Q67" s="8">
        <v>2</v>
      </c>
      <c r="R67" s="8">
        <v>1</v>
      </c>
      <c r="S67" s="8"/>
      <c r="T67" s="8"/>
      <c r="U67" s="17">
        <f t="shared" ref="U67:U130" si="23">AVERAGE($D67:$T67)</f>
        <v>1.8666666666666667</v>
      </c>
      <c r="V67" s="17">
        <f t="shared" ref="V67:V130" si="24">_xlfn.STDEV.P(D67:T67)</f>
        <v>1.6275407487644937</v>
      </c>
      <c r="W67" s="17">
        <f t="shared" ref="W67:W130" si="25">MEDIAN(D67:T67)</f>
        <v>1</v>
      </c>
      <c r="X67" s="17">
        <f t="shared" ref="X67:X130" si="26">_xlfn.MODE.SNGL(D67:T67)</f>
        <v>1</v>
      </c>
      <c r="Y67" s="8">
        <f t="shared" ref="Y67:Y130" si="27">MIN($D67:$T67)</f>
        <v>0</v>
      </c>
      <c r="Z67" s="8">
        <f t="shared" ref="Z67:Z130" si="28">MAX($D67:$T67)</f>
        <v>5</v>
      </c>
      <c r="AA67" s="8">
        <f t="shared" ref="AA67:AF98" si="29">COUNTIF($D67:$T67,AA$1)</f>
        <v>3</v>
      </c>
      <c r="AB67" s="8">
        <f t="shared" si="29"/>
        <v>5</v>
      </c>
      <c r="AC67" s="8">
        <f t="shared" si="29"/>
        <v>3</v>
      </c>
      <c r="AD67" s="8">
        <f t="shared" si="29"/>
        <v>1</v>
      </c>
      <c r="AE67" s="8">
        <f t="shared" si="29"/>
        <v>1</v>
      </c>
      <c r="AF67" s="8">
        <f t="shared" si="29"/>
        <v>2</v>
      </c>
      <c r="AG67" s="8">
        <f t="shared" ref="AG67:AG130" si="30">SUM(D67:T67)</f>
        <v>28</v>
      </c>
      <c r="AH67" s="23">
        <f t="shared" ref="AH67:AH130" si="31">SUM(AA67:AF67)</f>
        <v>15</v>
      </c>
      <c r="AI67" t="str">
        <f>IF(AG67=MAX($AG$67:$AG$71),C67, "")</f>
        <v/>
      </c>
    </row>
    <row r="68" spans="1:36">
      <c r="A68" s="1">
        <v>14</v>
      </c>
      <c r="B68" s="22" t="s">
        <v>18</v>
      </c>
      <c r="C68" s="6" t="s">
        <v>3</v>
      </c>
      <c r="D68" s="9">
        <v>3</v>
      </c>
      <c r="E68" s="9">
        <v>5</v>
      </c>
      <c r="F68" s="8">
        <v>2</v>
      </c>
      <c r="G68" s="8">
        <v>1</v>
      </c>
      <c r="H68" s="8">
        <v>2</v>
      </c>
      <c r="I68" s="8">
        <v>3</v>
      </c>
      <c r="J68" s="8">
        <v>1</v>
      </c>
      <c r="K68" s="8">
        <v>2</v>
      </c>
      <c r="L68" s="8">
        <v>4</v>
      </c>
      <c r="M68" s="8">
        <v>3</v>
      </c>
      <c r="N68" s="8">
        <v>2</v>
      </c>
      <c r="O68" s="8">
        <v>4</v>
      </c>
      <c r="P68" s="8">
        <v>2</v>
      </c>
      <c r="Q68" s="8">
        <v>4</v>
      </c>
      <c r="R68" s="8">
        <v>4</v>
      </c>
      <c r="S68" s="8"/>
      <c r="T68" s="8"/>
      <c r="U68" s="17">
        <f t="shared" si="23"/>
        <v>2.8</v>
      </c>
      <c r="V68" s="17">
        <f t="shared" si="24"/>
        <v>1.1661903789690602</v>
      </c>
      <c r="W68" s="17">
        <f t="shared" si="25"/>
        <v>3</v>
      </c>
      <c r="X68" s="17">
        <f t="shared" si="26"/>
        <v>2</v>
      </c>
      <c r="Y68" s="8">
        <f t="shared" si="27"/>
        <v>1</v>
      </c>
      <c r="Z68" s="8">
        <f t="shared" si="28"/>
        <v>5</v>
      </c>
      <c r="AA68" s="8">
        <f t="shared" si="29"/>
        <v>0</v>
      </c>
      <c r="AB68" s="8">
        <f t="shared" si="29"/>
        <v>2</v>
      </c>
      <c r="AC68" s="8">
        <f t="shared" si="29"/>
        <v>5</v>
      </c>
      <c r="AD68" s="8">
        <f t="shared" si="29"/>
        <v>3</v>
      </c>
      <c r="AE68" s="8">
        <f t="shared" si="29"/>
        <v>4</v>
      </c>
      <c r="AF68" s="8">
        <f t="shared" si="29"/>
        <v>1</v>
      </c>
      <c r="AG68" s="8">
        <f t="shared" si="30"/>
        <v>42</v>
      </c>
      <c r="AH68" s="23">
        <f t="shared" si="31"/>
        <v>15</v>
      </c>
      <c r="AI68" t="str">
        <f t="shared" ref="AI68:AI71" si="32">IF(AG68=MAX($AG$67:$AG$71),C68, "")</f>
        <v/>
      </c>
    </row>
    <row r="69" spans="1:36">
      <c r="A69" s="1">
        <v>14</v>
      </c>
      <c r="B69" s="22" t="s">
        <v>18</v>
      </c>
      <c r="C69" s="6" t="s">
        <v>4</v>
      </c>
      <c r="D69" s="9">
        <v>2</v>
      </c>
      <c r="E69" s="9">
        <v>3</v>
      </c>
      <c r="F69" s="8">
        <v>3</v>
      </c>
      <c r="G69" s="8">
        <v>3</v>
      </c>
      <c r="H69" s="8">
        <v>3</v>
      </c>
      <c r="I69" s="8">
        <v>4</v>
      </c>
      <c r="J69" s="8">
        <v>5</v>
      </c>
      <c r="K69" s="8">
        <v>1</v>
      </c>
      <c r="L69" s="8">
        <v>5</v>
      </c>
      <c r="M69" s="8">
        <v>3</v>
      </c>
      <c r="N69" s="8">
        <v>1</v>
      </c>
      <c r="O69" s="8">
        <v>5</v>
      </c>
      <c r="P69" s="8">
        <v>2</v>
      </c>
      <c r="Q69" s="8">
        <v>5</v>
      </c>
      <c r="R69" s="8">
        <v>2</v>
      </c>
      <c r="S69" s="8"/>
      <c r="T69" s="8"/>
      <c r="U69" s="17">
        <f t="shared" si="23"/>
        <v>3.1333333333333333</v>
      </c>
      <c r="V69" s="17">
        <f t="shared" si="24"/>
        <v>1.3597385369580759</v>
      </c>
      <c r="W69" s="17">
        <f t="shared" si="25"/>
        <v>3</v>
      </c>
      <c r="X69" s="17">
        <f t="shared" si="26"/>
        <v>3</v>
      </c>
      <c r="Y69" s="8">
        <f t="shared" si="27"/>
        <v>1</v>
      </c>
      <c r="Z69" s="8">
        <f t="shared" si="28"/>
        <v>5</v>
      </c>
      <c r="AA69" s="8">
        <f t="shared" si="29"/>
        <v>0</v>
      </c>
      <c r="AB69" s="8">
        <f t="shared" si="29"/>
        <v>2</v>
      </c>
      <c r="AC69" s="8">
        <f t="shared" si="29"/>
        <v>3</v>
      </c>
      <c r="AD69" s="8">
        <f t="shared" si="29"/>
        <v>5</v>
      </c>
      <c r="AE69" s="8">
        <f t="shared" si="29"/>
        <v>1</v>
      </c>
      <c r="AF69" s="8">
        <f t="shared" si="29"/>
        <v>4</v>
      </c>
      <c r="AG69" s="8">
        <f t="shared" si="30"/>
        <v>47</v>
      </c>
      <c r="AH69" s="23">
        <f t="shared" si="31"/>
        <v>15</v>
      </c>
      <c r="AI69" t="str">
        <f t="shared" si="32"/>
        <v/>
      </c>
    </row>
    <row r="70" spans="1:36">
      <c r="A70" s="1">
        <v>14</v>
      </c>
      <c r="B70" s="22" t="s">
        <v>18</v>
      </c>
      <c r="C70" s="6" t="s">
        <v>5</v>
      </c>
      <c r="D70" s="9">
        <v>4</v>
      </c>
      <c r="E70" s="9">
        <v>5</v>
      </c>
      <c r="F70" s="8">
        <v>4</v>
      </c>
      <c r="G70" s="8">
        <v>4</v>
      </c>
      <c r="H70" s="8">
        <v>4</v>
      </c>
      <c r="I70" s="8">
        <v>5</v>
      </c>
      <c r="J70" s="8">
        <v>5</v>
      </c>
      <c r="K70" s="8">
        <v>3</v>
      </c>
      <c r="L70" s="8">
        <v>2</v>
      </c>
      <c r="M70" s="8">
        <v>3</v>
      </c>
      <c r="N70" s="8">
        <v>3</v>
      </c>
      <c r="O70" s="8">
        <v>4</v>
      </c>
      <c r="P70" s="8">
        <v>4</v>
      </c>
      <c r="Q70" s="8">
        <v>4</v>
      </c>
      <c r="R70" s="8">
        <v>3</v>
      </c>
      <c r="S70" s="8"/>
      <c r="T70" s="8"/>
      <c r="U70" s="17">
        <f t="shared" si="23"/>
        <v>3.8</v>
      </c>
      <c r="V70" s="17">
        <f t="shared" si="24"/>
        <v>0.83266639978645307</v>
      </c>
      <c r="W70" s="17">
        <f t="shared" si="25"/>
        <v>4</v>
      </c>
      <c r="X70" s="17">
        <f t="shared" si="26"/>
        <v>4</v>
      </c>
      <c r="Y70" s="8">
        <f t="shared" si="27"/>
        <v>2</v>
      </c>
      <c r="Z70" s="8">
        <f t="shared" si="28"/>
        <v>5</v>
      </c>
      <c r="AA70" s="8">
        <f t="shared" si="29"/>
        <v>0</v>
      </c>
      <c r="AB70" s="8">
        <f t="shared" si="29"/>
        <v>0</v>
      </c>
      <c r="AC70" s="8">
        <f t="shared" si="29"/>
        <v>1</v>
      </c>
      <c r="AD70" s="8">
        <f t="shared" si="29"/>
        <v>4</v>
      </c>
      <c r="AE70" s="8">
        <f t="shared" si="29"/>
        <v>7</v>
      </c>
      <c r="AF70" s="8">
        <f t="shared" si="29"/>
        <v>3</v>
      </c>
      <c r="AG70" s="8">
        <f t="shared" si="30"/>
        <v>57</v>
      </c>
      <c r="AH70" s="23">
        <f t="shared" si="31"/>
        <v>15</v>
      </c>
      <c r="AI70" t="str">
        <f t="shared" si="32"/>
        <v/>
      </c>
    </row>
    <row r="71" spans="1:36">
      <c r="A71" s="1">
        <v>14</v>
      </c>
      <c r="B71" s="22" t="s">
        <v>18</v>
      </c>
      <c r="C71" s="6" t="s">
        <v>5</v>
      </c>
      <c r="D71" s="9">
        <v>5</v>
      </c>
      <c r="E71" s="9">
        <v>5</v>
      </c>
      <c r="F71" s="8">
        <v>5</v>
      </c>
      <c r="G71" s="8">
        <v>5</v>
      </c>
      <c r="H71" s="8">
        <v>5</v>
      </c>
      <c r="I71" s="8">
        <v>5</v>
      </c>
      <c r="J71" s="8">
        <v>5</v>
      </c>
      <c r="K71" s="8">
        <v>4</v>
      </c>
      <c r="L71" s="8">
        <v>4</v>
      </c>
      <c r="M71" s="8">
        <v>5</v>
      </c>
      <c r="N71" s="8">
        <v>4</v>
      </c>
      <c r="O71" s="8">
        <v>4</v>
      </c>
      <c r="P71" s="8">
        <v>5</v>
      </c>
      <c r="Q71" s="8">
        <v>5</v>
      </c>
      <c r="R71" s="8">
        <v>5</v>
      </c>
      <c r="S71" s="8"/>
      <c r="T71" s="8"/>
      <c r="U71" s="17">
        <f t="shared" si="23"/>
        <v>4.7333333333333334</v>
      </c>
      <c r="V71" s="17">
        <f t="shared" si="24"/>
        <v>0.44221663871405331</v>
      </c>
      <c r="W71" s="17">
        <f t="shared" si="25"/>
        <v>5</v>
      </c>
      <c r="X71" s="17">
        <f t="shared" si="26"/>
        <v>5</v>
      </c>
      <c r="Y71" s="8">
        <f t="shared" si="27"/>
        <v>4</v>
      </c>
      <c r="Z71" s="8">
        <f t="shared" si="28"/>
        <v>5</v>
      </c>
      <c r="AA71" s="8">
        <f t="shared" si="29"/>
        <v>0</v>
      </c>
      <c r="AB71" s="8">
        <f t="shared" si="29"/>
        <v>0</v>
      </c>
      <c r="AC71" s="8">
        <f t="shared" si="29"/>
        <v>0</v>
      </c>
      <c r="AD71" s="8">
        <f t="shared" si="29"/>
        <v>0</v>
      </c>
      <c r="AE71" s="8">
        <f t="shared" si="29"/>
        <v>4</v>
      </c>
      <c r="AF71" s="8">
        <f t="shared" si="29"/>
        <v>11</v>
      </c>
      <c r="AG71" s="8">
        <f t="shared" si="30"/>
        <v>71</v>
      </c>
      <c r="AH71" s="23">
        <f t="shared" si="31"/>
        <v>15</v>
      </c>
      <c r="AI71" t="str">
        <f t="shared" si="32"/>
        <v>d</v>
      </c>
    </row>
    <row r="72" spans="1:36">
      <c r="A72" s="1">
        <v>15</v>
      </c>
      <c r="B72" s="22" t="s">
        <v>38</v>
      </c>
      <c r="C72" s="6" t="s">
        <v>2</v>
      </c>
      <c r="D72" s="3">
        <v>2</v>
      </c>
      <c r="E72" s="3">
        <v>5</v>
      </c>
      <c r="F72" s="8">
        <v>1</v>
      </c>
      <c r="G72" s="8">
        <v>0</v>
      </c>
      <c r="H72" s="8">
        <v>1</v>
      </c>
      <c r="I72" s="8">
        <v>2</v>
      </c>
      <c r="J72" s="8">
        <v>0</v>
      </c>
      <c r="K72" s="8">
        <v>5</v>
      </c>
      <c r="L72" s="8">
        <v>2</v>
      </c>
      <c r="M72" s="8">
        <v>2</v>
      </c>
      <c r="N72" s="8">
        <v>5</v>
      </c>
      <c r="O72" s="8">
        <v>4</v>
      </c>
      <c r="P72" s="8">
        <v>5</v>
      </c>
      <c r="Q72" s="8">
        <v>2</v>
      </c>
      <c r="R72" s="8">
        <v>2</v>
      </c>
      <c r="S72" s="8"/>
      <c r="T72" s="8"/>
      <c r="U72" s="17">
        <f t="shared" si="23"/>
        <v>2.5333333333333332</v>
      </c>
      <c r="V72" s="17">
        <f t="shared" si="24"/>
        <v>1.7461067804945061</v>
      </c>
      <c r="W72" s="17">
        <f t="shared" si="25"/>
        <v>2</v>
      </c>
      <c r="X72" s="17">
        <f t="shared" si="26"/>
        <v>2</v>
      </c>
      <c r="Y72" s="8">
        <f t="shared" si="27"/>
        <v>0</v>
      </c>
      <c r="Z72" s="8">
        <f t="shared" si="28"/>
        <v>5</v>
      </c>
      <c r="AA72" s="8">
        <f t="shared" si="29"/>
        <v>2</v>
      </c>
      <c r="AB72" s="8">
        <f t="shared" si="29"/>
        <v>2</v>
      </c>
      <c r="AC72" s="8">
        <f t="shared" si="29"/>
        <v>6</v>
      </c>
      <c r="AD72" s="8">
        <f t="shared" si="29"/>
        <v>0</v>
      </c>
      <c r="AE72" s="8">
        <f t="shared" si="29"/>
        <v>1</v>
      </c>
      <c r="AF72" s="8">
        <f t="shared" si="29"/>
        <v>4</v>
      </c>
      <c r="AG72" s="8">
        <f t="shared" si="30"/>
        <v>38</v>
      </c>
      <c r="AH72" s="23">
        <f t="shared" si="31"/>
        <v>15</v>
      </c>
      <c r="AI72" t="str">
        <f>IF(AG72=MAX($AG$72:$AG$76),C72, "")</f>
        <v/>
      </c>
    </row>
    <row r="73" spans="1:36">
      <c r="A73" s="1">
        <v>15</v>
      </c>
      <c r="B73" s="22" t="s">
        <v>38</v>
      </c>
      <c r="C73" s="6" t="s">
        <v>3</v>
      </c>
      <c r="D73" s="9">
        <v>2</v>
      </c>
      <c r="E73" s="9">
        <v>5</v>
      </c>
      <c r="F73" s="8">
        <v>2</v>
      </c>
      <c r="G73" s="8">
        <v>2</v>
      </c>
      <c r="H73" s="8">
        <v>2</v>
      </c>
      <c r="I73" s="8">
        <v>4</v>
      </c>
      <c r="J73" s="8">
        <v>1</v>
      </c>
      <c r="K73" s="8">
        <v>4</v>
      </c>
      <c r="L73" s="8">
        <v>1</v>
      </c>
      <c r="M73" s="8">
        <v>3</v>
      </c>
      <c r="N73" s="8">
        <v>5</v>
      </c>
      <c r="O73" s="8">
        <v>5</v>
      </c>
      <c r="P73" s="8">
        <v>4</v>
      </c>
      <c r="Q73" s="8">
        <v>3</v>
      </c>
      <c r="R73" s="8">
        <v>5</v>
      </c>
      <c r="S73" s="8"/>
      <c r="T73" s="8"/>
      <c r="U73" s="17">
        <f t="shared" si="23"/>
        <v>3.2</v>
      </c>
      <c r="V73" s="17">
        <f t="shared" si="24"/>
        <v>1.4236104336041748</v>
      </c>
      <c r="W73" s="17">
        <f t="shared" si="25"/>
        <v>3</v>
      </c>
      <c r="X73" s="17">
        <f t="shared" si="26"/>
        <v>2</v>
      </c>
      <c r="Y73" s="8">
        <f t="shared" si="27"/>
        <v>1</v>
      </c>
      <c r="Z73" s="8">
        <f t="shared" si="28"/>
        <v>5</v>
      </c>
      <c r="AA73" s="8">
        <f t="shared" si="29"/>
        <v>0</v>
      </c>
      <c r="AB73" s="8">
        <f t="shared" si="29"/>
        <v>2</v>
      </c>
      <c r="AC73" s="8">
        <f t="shared" si="29"/>
        <v>4</v>
      </c>
      <c r="AD73" s="8">
        <f t="shared" si="29"/>
        <v>2</v>
      </c>
      <c r="AE73" s="8">
        <f t="shared" si="29"/>
        <v>3</v>
      </c>
      <c r="AF73" s="8">
        <f t="shared" si="29"/>
        <v>4</v>
      </c>
      <c r="AG73" s="8">
        <f t="shared" si="30"/>
        <v>48</v>
      </c>
      <c r="AH73" s="23">
        <f t="shared" si="31"/>
        <v>15</v>
      </c>
      <c r="AI73" t="str">
        <f t="shared" ref="AI73:AI76" si="33">IF(AG73=MAX($AG$72:$AG$76),C73, "")</f>
        <v/>
      </c>
    </row>
    <row r="74" spans="1:36">
      <c r="A74" s="1">
        <v>15</v>
      </c>
      <c r="B74" s="22" t="s">
        <v>38</v>
      </c>
      <c r="C74" s="6" t="s">
        <v>4</v>
      </c>
      <c r="D74" s="9">
        <v>1</v>
      </c>
      <c r="E74" s="9">
        <v>3</v>
      </c>
      <c r="F74" s="8">
        <v>3</v>
      </c>
      <c r="G74" s="8">
        <v>5</v>
      </c>
      <c r="H74" s="8">
        <v>3</v>
      </c>
      <c r="I74" s="8">
        <v>4</v>
      </c>
      <c r="J74" s="8">
        <v>3</v>
      </c>
      <c r="K74" s="8">
        <v>0</v>
      </c>
      <c r="L74" s="8">
        <v>3</v>
      </c>
      <c r="M74" s="8">
        <v>2</v>
      </c>
      <c r="N74" s="8">
        <v>0</v>
      </c>
      <c r="O74" s="8">
        <v>4</v>
      </c>
      <c r="P74" s="8">
        <v>2</v>
      </c>
      <c r="Q74" s="8">
        <v>5</v>
      </c>
      <c r="R74" s="8">
        <v>1</v>
      </c>
      <c r="S74" s="8"/>
      <c r="T74" s="8"/>
      <c r="U74" s="17">
        <f t="shared" si="23"/>
        <v>2.6</v>
      </c>
      <c r="V74" s="17">
        <f t="shared" si="24"/>
        <v>1.5405626677721791</v>
      </c>
      <c r="W74" s="17">
        <f t="shared" si="25"/>
        <v>3</v>
      </c>
      <c r="X74" s="17">
        <f t="shared" si="26"/>
        <v>3</v>
      </c>
      <c r="Y74" s="8">
        <f t="shared" si="27"/>
        <v>0</v>
      </c>
      <c r="Z74" s="8">
        <f t="shared" si="28"/>
        <v>5</v>
      </c>
      <c r="AA74" s="8">
        <f t="shared" si="29"/>
        <v>2</v>
      </c>
      <c r="AB74" s="8">
        <f t="shared" si="29"/>
        <v>2</v>
      </c>
      <c r="AC74" s="8">
        <f t="shared" si="29"/>
        <v>2</v>
      </c>
      <c r="AD74" s="8">
        <f t="shared" si="29"/>
        <v>5</v>
      </c>
      <c r="AE74" s="8">
        <f t="shared" si="29"/>
        <v>2</v>
      </c>
      <c r="AF74" s="8">
        <f t="shared" si="29"/>
        <v>2</v>
      </c>
      <c r="AG74" s="8">
        <f t="shared" si="30"/>
        <v>39</v>
      </c>
      <c r="AH74" s="23">
        <f t="shared" si="31"/>
        <v>15</v>
      </c>
      <c r="AI74" t="str">
        <f t="shared" si="33"/>
        <v/>
      </c>
    </row>
    <row r="75" spans="1:36">
      <c r="A75" s="1">
        <v>15</v>
      </c>
      <c r="B75" s="22" t="s">
        <v>38</v>
      </c>
      <c r="C75" s="6" t="s">
        <v>5</v>
      </c>
      <c r="D75" s="9">
        <v>5</v>
      </c>
      <c r="E75" s="9">
        <v>3</v>
      </c>
      <c r="F75" s="8">
        <v>5</v>
      </c>
      <c r="G75" s="8">
        <v>3</v>
      </c>
      <c r="H75" s="8">
        <v>4</v>
      </c>
      <c r="I75" s="8">
        <v>5</v>
      </c>
      <c r="J75" s="8">
        <v>5</v>
      </c>
      <c r="K75" s="8">
        <v>5</v>
      </c>
      <c r="L75" s="8">
        <v>3</v>
      </c>
      <c r="M75" s="8">
        <v>3</v>
      </c>
      <c r="N75" s="8">
        <v>2</v>
      </c>
      <c r="O75" s="8">
        <v>2</v>
      </c>
      <c r="P75" s="8">
        <v>1</v>
      </c>
      <c r="Q75" s="8">
        <v>4</v>
      </c>
      <c r="R75" s="8">
        <v>4</v>
      </c>
      <c r="S75" s="8"/>
      <c r="T75" s="8"/>
      <c r="U75" s="17">
        <f t="shared" si="23"/>
        <v>3.6</v>
      </c>
      <c r="V75" s="17">
        <f t="shared" si="24"/>
        <v>1.2543258481484518</v>
      </c>
      <c r="W75" s="17">
        <f t="shared" si="25"/>
        <v>4</v>
      </c>
      <c r="X75" s="17">
        <f t="shared" si="26"/>
        <v>5</v>
      </c>
      <c r="Y75" s="8">
        <f t="shared" si="27"/>
        <v>1</v>
      </c>
      <c r="Z75" s="8">
        <f t="shared" si="28"/>
        <v>5</v>
      </c>
      <c r="AA75" s="8">
        <f t="shared" si="29"/>
        <v>0</v>
      </c>
      <c r="AB75" s="8">
        <f t="shared" si="29"/>
        <v>1</v>
      </c>
      <c r="AC75" s="8">
        <f t="shared" si="29"/>
        <v>2</v>
      </c>
      <c r="AD75" s="8">
        <f t="shared" si="29"/>
        <v>4</v>
      </c>
      <c r="AE75" s="8">
        <f t="shared" si="29"/>
        <v>3</v>
      </c>
      <c r="AF75" s="8">
        <f t="shared" si="29"/>
        <v>5</v>
      </c>
      <c r="AG75" s="8">
        <f t="shared" si="30"/>
        <v>54</v>
      </c>
      <c r="AH75" s="23">
        <f t="shared" si="31"/>
        <v>15</v>
      </c>
      <c r="AI75" t="str">
        <f t="shared" si="33"/>
        <v>d</v>
      </c>
    </row>
    <row r="76" spans="1:36">
      <c r="A76" s="1">
        <v>15</v>
      </c>
      <c r="B76" s="22" t="s">
        <v>38</v>
      </c>
      <c r="C76" s="6" t="s">
        <v>6</v>
      </c>
      <c r="D76" s="9">
        <v>4</v>
      </c>
      <c r="E76" s="9">
        <v>0</v>
      </c>
      <c r="F76" s="8">
        <v>4</v>
      </c>
      <c r="G76" s="8">
        <v>4</v>
      </c>
      <c r="H76" s="8">
        <v>5</v>
      </c>
      <c r="I76" s="8">
        <v>5</v>
      </c>
      <c r="J76" s="8"/>
      <c r="K76" s="8">
        <v>0</v>
      </c>
      <c r="L76" s="8">
        <v>2</v>
      </c>
      <c r="M76" s="8"/>
      <c r="N76" s="8">
        <v>0</v>
      </c>
      <c r="O76" s="8">
        <v>0</v>
      </c>
      <c r="P76" s="8">
        <v>4</v>
      </c>
      <c r="Q76" s="8">
        <v>4</v>
      </c>
      <c r="R76" s="8">
        <v>3</v>
      </c>
      <c r="S76" s="8"/>
      <c r="T76" s="8"/>
      <c r="U76" s="17">
        <f t="shared" si="23"/>
        <v>2.6923076923076925</v>
      </c>
      <c r="V76" s="17">
        <f t="shared" si="24"/>
        <v>1.9368735864637188</v>
      </c>
      <c r="W76" s="17">
        <f t="shared" si="25"/>
        <v>4</v>
      </c>
      <c r="X76" s="17">
        <f t="shared" si="26"/>
        <v>4</v>
      </c>
      <c r="Y76" s="8">
        <f t="shared" si="27"/>
        <v>0</v>
      </c>
      <c r="Z76" s="8">
        <f t="shared" si="28"/>
        <v>5</v>
      </c>
      <c r="AA76" s="8">
        <f t="shared" si="29"/>
        <v>4</v>
      </c>
      <c r="AB76" s="8">
        <f t="shared" si="29"/>
        <v>0</v>
      </c>
      <c r="AC76" s="8">
        <f t="shared" si="29"/>
        <v>1</v>
      </c>
      <c r="AD76" s="8">
        <f t="shared" si="29"/>
        <v>1</v>
      </c>
      <c r="AE76" s="8">
        <f t="shared" si="29"/>
        <v>5</v>
      </c>
      <c r="AF76" s="8">
        <f t="shared" si="29"/>
        <v>2</v>
      </c>
      <c r="AG76" s="8">
        <f t="shared" si="30"/>
        <v>35</v>
      </c>
      <c r="AH76" s="23">
        <f t="shared" si="31"/>
        <v>13</v>
      </c>
      <c r="AI76" t="str">
        <f t="shared" si="33"/>
        <v/>
      </c>
      <c r="AJ76" t="s">
        <v>93</v>
      </c>
    </row>
    <row r="77" spans="1:36">
      <c r="A77" s="1">
        <v>16</v>
      </c>
      <c r="B77" s="22" t="s">
        <v>19</v>
      </c>
      <c r="C77" s="6" t="s">
        <v>2</v>
      </c>
      <c r="D77" s="9">
        <v>1</v>
      </c>
      <c r="E77" s="9">
        <v>2</v>
      </c>
      <c r="F77" s="8">
        <v>1</v>
      </c>
      <c r="G77" s="8">
        <v>0</v>
      </c>
      <c r="H77" s="8">
        <v>1</v>
      </c>
      <c r="I77" s="8">
        <v>0</v>
      </c>
      <c r="J77" s="8">
        <v>0</v>
      </c>
      <c r="K77" s="8">
        <v>5</v>
      </c>
      <c r="L77" s="8">
        <v>2</v>
      </c>
      <c r="M77" s="8">
        <v>3</v>
      </c>
      <c r="N77" s="8">
        <v>0</v>
      </c>
      <c r="O77" s="8">
        <v>3</v>
      </c>
      <c r="P77" s="8">
        <v>5</v>
      </c>
      <c r="Q77" s="8">
        <v>2</v>
      </c>
      <c r="R77" s="8">
        <v>1</v>
      </c>
      <c r="S77" s="8"/>
      <c r="T77" s="8"/>
      <c r="U77" s="17">
        <f t="shared" si="23"/>
        <v>1.7333333333333334</v>
      </c>
      <c r="V77" s="17">
        <f t="shared" si="24"/>
        <v>1.6110727964792761</v>
      </c>
      <c r="W77" s="17">
        <f t="shared" si="25"/>
        <v>1</v>
      </c>
      <c r="X77" s="17">
        <f t="shared" si="26"/>
        <v>1</v>
      </c>
      <c r="Y77" s="8">
        <f t="shared" si="27"/>
        <v>0</v>
      </c>
      <c r="Z77" s="8">
        <f t="shared" si="28"/>
        <v>5</v>
      </c>
      <c r="AA77" s="8">
        <f t="shared" si="29"/>
        <v>4</v>
      </c>
      <c r="AB77" s="8">
        <f t="shared" si="29"/>
        <v>4</v>
      </c>
      <c r="AC77" s="8">
        <f t="shared" si="29"/>
        <v>3</v>
      </c>
      <c r="AD77" s="8">
        <f t="shared" si="29"/>
        <v>2</v>
      </c>
      <c r="AE77" s="8">
        <f t="shared" si="29"/>
        <v>0</v>
      </c>
      <c r="AF77" s="8">
        <f t="shared" si="29"/>
        <v>2</v>
      </c>
      <c r="AG77" s="8">
        <f t="shared" si="30"/>
        <v>26</v>
      </c>
      <c r="AH77" s="23">
        <f t="shared" si="31"/>
        <v>15</v>
      </c>
      <c r="AI77" t="str">
        <f>IF(AG77=MAX($AG$77:$AG$81),C77, "")</f>
        <v/>
      </c>
    </row>
    <row r="78" spans="1:36">
      <c r="A78" s="1">
        <v>16</v>
      </c>
      <c r="B78" s="22" t="s">
        <v>19</v>
      </c>
      <c r="C78" s="6" t="s">
        <v>3</v>
      </c>
      <c r="D78" s="9">
        <v>1</v>
      </c>
      <c r="E78" s="9">
        <v>5</v>
      </c>
      <c r="F78" s="8">
        <v>2</v>
      </c>
      <c r="G78" s="8">
        <v>0</v>
      </c>
      <c r="H78" s="8">
        <v>2</v>
      </c>
      <c r="I78" s="8">
        <v>3</v>
      </c>
      <c r="J78" s="8">
        <v>1</v>
      </c>
      <c r="K78" s="8">
        <v>4</v>
      </c>
      <c r="L78" s="8">
        <v>4</v>
      </c>
      <c r="M78" s="8">
        <v>4</v>
      </c>
      <c r="N78" s="8">
        <v>3</v>
      </c>
      <c r="O78" s="8">
        <v>4</v>
      </c>
      <c r="P78" s="8">
        <v>2</v>
      </c>
      <c r="Q78" s="8">
        <v>0</v>
      </c>
      <c r="R78" s="8">
        <v>2</v>
      </c>
      <c r="S78" s="8"/>
      <c r="T78" s="8"/>
      <c r="U78" s="17">
        <f t="shared" si="23"/>
        <v>2.4666666666666668</v>
      </c>
      <c r="V78" s="17">
        <f t="shared" si="24"/>
        <v>1.4996295838935989</v>
      </c>
      <c r="W78" s="17">
        <f t="shared" si="25"/>
        <v>2</v>
      </c>
      <c r="X78" s="17">
        <f t="shared" si="26"/>
        <v>2</v>
      </c>
      <c r="Y78" s="8">
        <f t="shared" si="27"/>
        <v>0</v>
      </c>
      <c r="Z78" s="8">
        <f t="shared" si="28"/>
        <v>5</v>
      </c>
      <c r="AA78" s="8">
        <f t="shared" si="29"/>
        <v>2</v>
      </c>
      <c r="AB78" s="8">
        <f t="shared" si="29"/>
        <v>2</v>
      </c>
      <c r="AC78" s="8">
        <f t="shared" si="29"/>
        <v>4</v>
      </c>
      <c r="AD78" s="8">
        <f t="shared" si="29"/>
        <v>2</v>
      </c>
      <c r="AE78" s="8">
        <f t="shared" si="29"/>
        <v>4</v>
      </c>
      <c r="AF78" s="8">
        <f t="shared" si="29"/>
        <v>1</v>
      </c>
      <c r="AG78" s="8">
        <f t="shared" si="30"/>
        <v>37</v>
      </c>
      <c r="AH78" s="23">
        <f t="shared" si="31"/>
        <v>15</v>
      </c>
      <c r="AI78" t="str">
        <f t="shared" ref="AI78:AI81" si="34">IF(AG78=MAX($AG$77:$AG$81),C78, "")</f>
        <v/>
      </c>
    </row>
    <row r="79" spans="1:36">
      <c r="A79" s="1">
        <v>16</v>
      </c>
      <c r="B79" s="22" t="s">
        <v>19</v>
      </c>
      <c r="C79" s="6" t="s">
        <v>4</v>
      </c>
      <c r="D79" s="9">
        <v>3</v>
      </c>
      <c r="E79" s="9">
        <v>3</v>
      </c>
      <c r="F79" s="8">
        <v>3</v>
      </c>
      <c r="G79" s="8">
        <v>0</v>
      </c>
      <c r="H79" s="8">
        <v>3</v>
      </c>
      <c r="I79" s="8">
        <v>4</v>
      </c>
      <c r="J79" s="8">
        <v>3</v>
      </c>
      <c r="K79" s="8">
        <v>0</v>
      </c>
      <c r="L79" s="8">
        <v>2</v>
      </c>
      <c r="M79" s="8">
        <v>4</v>
      </c>
      <c r="N79" s="8">
        <v>2</v>
      </c>
      <c r="O79" s="8">
        <v>2</v>
      </c>
      <c r="P79" s="8">
        <v>0</v>
      </c>
      <c r="Q79" s="8">
        <v>5</v>
      </c>
      <c r="R79" s="8">
        <v>4</v>
      </c>
      <c r="S79" s="8"/>
      <c r="T79" s="8"/>
      <c r="U79" s="17">
        <f t="shared" si="23"/>
        <v>2.5333333333333332</v>
      </c>
      <c r="V79" s="17">
        <f t="shared" si="24"/>
        <v>1.4996295838935989</v>
      </c>
      <c r="W79" s="17">
        <f t="shared" si="25"/>
        <v>3</v>
      </c>
      <c r="X79" s="17">
        <f t="shared" si="26"/>
        <v>3</v>
      </c>
      <c r="Y79" s="8">
        <f t="shared" si="27"/>
        <v>0</v>
      </c>
      <c r="Z79" s="8">
        <f t="shared" si="28"/>
        <v>5</v>
      </c>
      <c r="AA79" s="8">
        <f t="shared" si="29"/>
        <v>3</v>
      </c>
      <c r="AB79" s="8">
        <f t="shared" si="29"/>
        <v>0</v>
      </c>
      <c r="AC79" s="8">
        <f t="shared" si="29"/>
        <v>3</v>
      </c>
      <c r="AD79" s="8">
        <f t="shared" si="29"/>
        <v>5</v>
      </c>
      <c r="AE79" s="8">
        <f t="shared" si="29"/>
        <v>3</v>
      </c>
      <c r="AF79" s="8">
        <f t="shared" si="29"/>
        <v>1</v>
      </c>
      <c r="AG79" s="8">
        <f t="shared" si="30"/>
        <v>38</v>
      </c>
      <c r="AH79" s="23">
        <f t="shared" si="31"/>
        <v>15</v>
      </c>
      <c r="AI79" t="str">
        <f t="shared" si="34"/>
        <v/>
      </c>
    </row>
    <row r="80" spans="1:36">
      <c r="A80" s="1">
        <v>16</v>
      </c>
      <c r="B80" s="22" t="s">
        <v>19</v>
      </c>
      <c r="C80" s="6" t="s">
        <v>5</v>
      </c>
      <c r="D80" s="9">
        <v>4</v>
      </c>
      <c r="E80" s="9">
        <v>4</v>
      </c>
      <c r="F80" s="8">
        <v>4</v>
      </c>
      <c r="G80" s="8">
        <v>4</v>
      </c>
      <c r="H80" s="8">
        <v>4</v>
      </c>
      <c r="I80" s="8">
        <v>5</v>
      </c>
      <c r="J80" s="8">
        <v>5</v>
      </c>
      <c r="K80" s="8">
        <v>2</v>
      </c>
      <c r="L80" s="8">
        <v>4</v>
      </c>
      <c r="M80" s="8">
        <v>3</v>
      </c>
      <c r="N80" s="8">
        <v>4</v>
      </c>
      <c r="O80" s="8">
        <v>4</v>
      </c>
      <c r="P80" s="8">
        <v>3</v>
      </c>
      <c r="Q80" s="8">
        <v>4</v>
      </c>
      <c r="R80" s="8">
        <v>3</v>
      </c>
      <c r="S80" s="8"/>
      <c r="T80" s="8"/>
      <c r="U80" s="17">
        <f t="shared" si="23"/>
        <v>3.8</v>
      </c>
      <c r="V80" s="17">
        <f t="shared" si="24"/>
        <v>0.74833147735478833</v>
      </c>
      <c r="W80" s="17">
        <f t="shared" si="25"/>
        <v>4</v>
      </c>
      <c r="X80" s="17">
        <f t="shared" si="26"/>
        <v>4</v>
      </c>
      <c r="Y80" s="8">
        <f t="shared" si="27"/>
        <v>2</v>
      </c>
      <c r="Z80" s="8">
        <f t="shared" si="28"/>
        <v>5</v>
      </c>
      <c r="AA80" s="8">
        <f t="shared" si="29"/>
        <v>0</v>
      </c>
      <c r="AB80" s="8">
        <f t="shared" si="29"/>
        <v>0</v>
      </c>
      <c r="AC80" s="8">
        <f t="shared" si="29"/>
        <v>1</v>
      </c>
      <c r="AD80" s="8">
        <f t="shared" si="29"/>
        <v>3</v>
      </c>
      <c r="AE80" s="8">
        <f t="shared" si="29"/>
        <v>9</v>
      </c>
      <c r="AF80" s="8">
        <f t="shared" si="29"/>
        <v>2</v>
      </c>
      <c r="AG80" s="8">
        <f t="shared" si="30"/>
        <v>57</v>
      </c>
      <c r="AH80" s="23">
        <f t="shared" si="31"/>
        <v>15</v>
      </c>
      <c r="AI80" t="str">
        <f t="shared" si="34"/>
        <v/>
      </c>
    </row>
    <row r="81" spans="1:35">
      <c r="A81" s="1">
        <v>16</v>
      </c>
      <c r="B81" s="22" t="s">
        <v>19</v>
      </c>
      <c r="C81" s="6" t="s">
        <v>6</v>
      </c>
      <c r="D81" s="9">
        <v>5</v>
      </c>
      <c r="E81" s="2">
        <v>5</v>
      </c>
      <c r="F81" s="8">
        <v>5</v>
      </c>
      <c r="G81" s="8">
        <v>5</v>
      </c>
      <c r="H81" s="8">
        <v>5</v>
      </c>
      <c r="I81" s="8">
        <v>5</v>
      </c>
      <c r="J81" s="8">
        <v>5</v>
      </c>
      <c r="K81" s="8">
        <v>3</v>
      </c>
      <c r="L81" s="8">
        <v>4</v>
      </c>
      <c r="M81" s="8">
        <v>4</v>
      </c>
      <c r="N81" s="8">
        <v>5</v>
      </c>
      <c r="O81" s="8">
        <v>5</v>
      </c>
      <c r="P81" s="8">
        <v>5</v>
      </c>
      <c r="Q81" s="8">
        <v>5</v>
      </c>
      <c r="R81" s="8">
        <v>5</v>
      </c>
      <c r="S81" s="8"/>
      <c r="T81" s="8"/>
      <c r="U81" s="17">
        <f t="shared" si="23"/>
        <v>4.7333333333333334</v>
      </c>
      <c r="V81" s="17">
        <f t="shared" si="24"/>
        <v>0.57348835113617513</v>
      </c>
      <c r="W81" s="17">
        <f t="shared" si="25"/>
        <v>5</v>
      </c>
      <c r="X81" s="17">
        <f t="shared" si="26"/>
        <v>5</v>
      </c>
      <c r="Y81" s="8">
        <f t="shared" si="27"/>
        <v>3</v>
      </c>
      <c r="Z81" s="8">
        <f t="shared" si="28"/>
        <v>5</v>
      </c>
      <c r="AA81" s="8">
        <f t="shared" si="29"/>
        <v>0</v>
      </c>
      <c r="AB81" s="8">
        <f t="shared" si="29"/>
        <v>0</v>
      </c>
      <c r="AC81" s="8">
        <f t="shared" si="29"/>
        <v>0</v>
      </c>
      <c r="AD81" s="8">
        <f t="shared" si="29"/>
        <v>1</v>
      </c>
      <c r="AE81" s="8">
        <f t="shared" si="29"/>
        <v>2</v>
      </c>
      <c r="AF81" s="8">
        <f t="shared" si="29"/>
        <v>12</v>
      </c>
      <c r="AG81" s="8">
        <f t="shared" si="30"/>
        <v>71</v>
      </c>
      <c r="AH81" s="23">
        <f t="shared" si="31"/>
        <v>15</v>
      </c>
      <c r="AI81" t="str">
        <f t="shared" si="34"/>
        <v>e</v>
      </c>
    </row>
    <row r="82" spans="1:35">
      <c r="A82" s="1">
        <v>17</v>
      </c>
      <c r="B82" s="22" t="s">
        <v>20</v>
      </c>
      <c r="C82" s="6" t="s">
        <v>2</v>
      </c>
      <c r="D82" s="3">
        <v>1</v>
      </c>
      <c r="E82" s="3">
        <v>3</v>
      </c>
      <c r="F82" s="8">
        <v>1</v>
      </c>
      <c r="G82" s="8">
        <v>0</v>
      </c>
      <c r="H82" s="8">
        <v>1</v>
      </c>
      <c r="I82" s="8">
        <v>1</v>
      </c>
      <c r="J82" s="8">
        <v>0</v>
      </c>
      <c r="K82" s="8">
        <v>5</v>
      </c>
      <c r="L82" s="8">
        <v>1</v>
      </c>
      <c r="M82" s="8">
        <v>2</v>
      </c>
      <c r="N82" s="8">
        <v>0</v>
      </c>
      <c r="O82" s="8">
        <v>4</v>
      </c>
      <c r="P82" s="8">
        <v>4</v>
      </c>
      <c r="Q82" s="8">
        <v>3</v>
      </c>
      <c r="R82" s="8">
        <v>1</v>
      </c>
      <c r="S82" s="8"/>
      <c r="T82" s="8"/>
      <c r="U82" s="17">
        <f t="shared" si="23"/>
        <v>1.8</v>
      </c>
      <c r="V82" s="17">
        <f t="shared" si="24"/>
        <v>1.5577761927397231</v>
      </c>
      <c r="W82" s="17">
        <f t="shared" si="25"/>
        <v>1</v>
      </c>
      <c r="X82" s="17">
        <f t="shared" si="26"/>
        <v>1</v>
      </c>
      <c r="Y82" s="8">
        <f t="shared" si="27"/>
        <v>0</v>
      </c>
      <c r="Z82" s="8">
        <f t="shared" si="28"/>
        <v>5</v>
      </c>
      <c r="AA82" s="8">
        <f t="shared" si="29"/>
        <v>3</v>
      </c>
      <c r="AB82" s="8">
        <f t="shared" si="29"/>
        <v>6</v>
      </c>
      <c r="AC82" s="8">
        <f t="shared" si="29"/>
        <v>1</v>
      </c>
      <c r="AD82" s="8">
        <f t="shared" si="29"/>
        <v>2</v>
      </c>
      <c r="AE82" s="8">
        <f t="shared" si="29"/>
        <v>2</v>
      </c>
      <c r="AF82" s="8">
        <f t="shared" si="29"/>
        <v>1</v>
      </c>
      <c r="AG82" s="8">
        <f t="shared" si="30"/>
        <v>27</v>
      </c>
      <c r="AH82" s="23">
        <f t="shared" si="31"/>
        <v>15</v>
      </c>
      <c r="AI82" t="str">
        <f>IF(AG82=MAX($AG$82:$AG$86),C82, "")</f>
        <v/>
      </c>
    </row>
    <row r="83" spans="1:35">
      <c r="A83" s="1">
        <v>17</v>
      </c>
      <c r="B83" s="22" t="s">
        <v>20</v>
      </c>
      <c r="C83" s="6" t="s">
        <v>3</v>
      </c>
      <c r="D83" s="9">
        <v>2</v>
      </c>
      <c r="E83" s="9">
        <v>5</v>
      </c>
      <c r="F83" s="8">
        <v>2</v>
      </c>
      <c r="G83" s="8">
        <v>0</v>
      </c>
      <c r="H83" s="8">
        <v>2</v>
      </c>
      <c r="I83" s="8">
        <v>3</v>
      </c>
      <c r="J83" s="8">
        <v>1</v>
      </c>
      <c r="K83" s="8">
        <v>4</v>
      </c>
      <c r="L83" s="8">
        <v>4</v>
      </c>
      <c r="M83" s="8">
        <v>4</v>
      </c>
      <c r="N83" s="8">
        <v>3</v>
      </c>
      <c r="O83" s="8">
        <v>5</v>
      </c>
      <c r="P83" s="8">
        <v>4</v>
      </c>
      <c r="Q83" s="8">
        <v>2</v>
      </c>
      <c r="R83" s="8">
        <v>3</v>
      </c>
      <c r="S83" s="8"/>
      <c r="T83" s="8"/>
      <c r="U83" s="17">
        <f t="shared" si="23"/>
        <v>2.9333333333333331</v>
      </c>
      <c r="V83" s="17">
        <f t="shared" si="24"/>
        <v>1.3888444437333105</v>
      </c>
      <c r="W83" s="17">
        <f t="shared" si="25"/>
        <v>3</v>
      </c>
      <c r="X83" s="17">
        <f t="shared" si="26"/>
        <v>2</v>
      </c>
      <c r="Y83" s="8">
        <f t="shared" si="27"/>
        <v>0</v>
      </c>
      <c r="Z83" s="8">
        <f t="shared" si="28"/>
        <v>5</v>
      </c>
      <c r="AA83" s="8">
        <f t="shared" si="29"/>
        <v>1</v>
      </c>
      <c r="AB83" s="8">
        <f t="shared" si="29"/>
        <v>1</v>
      </c>
      <c r="AC83" s="8">
        <f t="shared" si="29"/>
        <v>4</v>
      </c>
      <c r="AD83" s="8">
        <f t="shared" si="29"/>
        <v>3</v>
      </c>
      <c r="AE83" s="8">
        <f t="shared" si="29"/>
        <v>4</v>
      </c>
      <c r="AF83" s="8">
        <f t="shared" si="29"/>
        <v>2</v>
      </c>
      <c r="AG83" s="8">
        <f t="shared" si="30"/>
        <v>44</v>
      </c>
      <c r="AH83" s="23">
        <f t="shared" si="31"/>
        <v>15</v>
      </c>
      <c r="AI83" t="str">
        <f t="shared" ref="AI83:AI86" si="35">IF(AG83=MAX($AG$82:$AG$86),C83, "")</f>
        <v/>
      </c>
    </row>
    <row r="84" spans="1:35">
      <c r="A84" s="1">
        <v>17</v>
      </c>
      <c r="B84" s="22" t="s">
        <v>20</v>
      </c>
      <c r="C84" s="6" t="s">
        <v>4</v>
      </c>
      <c r="D84" s="9">
        <v>2</v>
      </c>
      <c r="E84" s="9">
        <v>3</v>
      </c>
      <c r="F84" s="8">
        <v>3</v>
      </c>
      <c r="G84" s="8">
        <v>0</v>
      </c>
      <c r="H84" s="8">
        <v>3</v>
      </c>
      <c r="I84" s="8">
        <v>4</v>
      </c>
      <c r="J84" s="8">
        <v>5</v>
      </c>
      <c r="K84" s="8">
        <v>0</v>
      </c>
      <c r="L84" s="8">
        <v>3</v>
      </c>
      <c r="M84" s="8">
        <v>4</v>
      </c>
      <c r="N84" s="8">
        <v>2</v>
      </c>
      <c r="O84" s="8">
        <v>2</v>
      </c>
      <c r="P84" s="8">
        <v>0</v>
      </c>
      <c r="Q84" s="8">
        <v>4</v>
      </c>
      <c r="R84" s="8">
        <v>4</v>
      </c>
      <c r="S84" s="8"/>
      <c r="T84" s="8"/>
      <c r="U84" s="17">
        <f t="shared" si="23"/>
        <v>2.6</v>
      </c>
      <c r="V84" s="17">
        <f t="shared" si="24"/>
        <v>1.5405626677721791</v>
      </c>
      <c r="W84" s="17">
        <f t="shared" si="25"/>
        <v>3</v>
      </c>
      <c r="X84" s="17">
        <f t="shared" si="26"/>
        <v>3</v>
      </c>
      <c r="Y84" s="8">
        <f t="shared" si="27"/>
        <v>0</v>
      </c>
      <c r="Z84" s="8">
        <f t="shared" si="28"/>
        <v>5</v>
      </c>
      <c r="AA84" s="8">
        <f t="shared" si="29"/>
        <v>3</v>
      </c>
      <c r="AB84" s="8">
        <f t="shared" si="29"/>
        <v>0</v>
      </c>
      <c r="AC84" s="8">
        <f t="shared" si="29"/>
        <v>3</v>
      </c>
      <c r="AD84" s="8">
        <f t="shared" si="29"/>
        <v>4</v>
      </c>
      <c r="AE84" s="8">
        <f t="shared" si="29"/>
        <v>4</v>
      </c>
      <c r="AF84" s="8">
        <f t="shared" si="29"/>
        <v>1</v>
      </c>
      <c r="AG84" s="8">
        <f t="shared" si="30"/>
        <v>39</v>
      </c>
      <c r="AH84" s="23">
        <f t="shared" si="31"/>
        <v>15</v>
      </c>
      <c r="AI84" t="str">
        <f t="shared" si="35"/>
        <v/>
      </c>
    </row>
    <row r="85" spans="1:35">
      <c r="A85" s="1">
        <v>17</v>
      </c>
      <c r="B85" s="22" t="s">
        <v>20</v>
      </c>
      <c r="C85" s="6" t="s">
        <v>5</v>
      </c>
      <c r="D85" s="9">
        <v>4</v>
      </c>
      <c r="E85" s="2">
        <v>5</v>
      </c>
      <c r="F85" s="8">
        <v>5</v>
      </c>
      <c r="G85" s="8">
        <v>4</v>
      </c>
      <c r="H85" s="8">
        <v>4</v>
      </c>
      <c r="I85" s="8">
        <v>5</v>
      </c>
      <c r="J85" s="8">
        <v>5</v>
      </c>
      <c r="K85" s="8">
        <v>3</v>
      </c>
      <c r="L85" s="8">
        <v>3</v>
      </c>
      <c r="M85" s="8">
        <v>4</v>
      </c>
      <c r="N85" s="8">
        <v>5</v>
      </c>
      <c r="O85" s="8">
        <v>4</v>
      </c>
      <c r="P85" s="8">
        <v>3</v>
      </c>
      <c r="Q85" s="8">
        <v>4</v>
      </c>
      <c r="R85" s="8">
        <v>2</v>
      </c>
      <c r="S85" s="8"/>
      <c r="T85" s="8"/>
      <c r="U85" s="17">
        <f t="shared" si="23"/>
        <v>4</v>
      </c>
      <c r="V85" s="17">
        <f t="shared" si="24"/>
        <v>0.89442719099991586</v>
      </c>
      <c r="W85" s="17">
        <f t="shared" si="25"/>
        <v>4</v>
      </c>
      <c r="X85" s="17">
        <f t="shared" si="26"/>
        <v>4</v>
      </c>
      <c r="Y85" s="8">
        <f t="shared" si="27"/>
        <v>2</v>
      </c>
      <c r="Z85" s="8">
        <f t="shared" si="28"/>
        <v>5</v>
      </c>
      <c r="AA85" s="8">
        <f t="shared" si="29"/>
        <v>0</v>
      </c>
      <c r="AB85" s="8">
        <f t="shared" si="29"/>
        <v>0</v>
      </c>
      <c r="AC85" s="8">
        <f t="shared" si="29"/>
        <v>1</v>
      </c>
      <c r="AD85" s="8">
        <f t="shared" si="29"/>
        <v>3</v>
      </c>
      <c r="AE85" s="8">
        <f t="shared" si="29"/>
        <v>6</v>
      </c>
      <c r="AF85" s="8">
        <f t="shared" si="29"/>
        <v>5</v>
      </c>
      <c r="AG85" s="8">
        <f t="shared" si="30"/>
        <v>60</v>
      </c>
      <c r="AH85" s="23">
        <f t="shared" si="31"/>
        <v>15</v>
      </c>
      <c r="AI85" t="str">
        <f t="shared" si="35"/>
        <v/>
      </c>
    </row>
    <row r="86" spans="1:35">
      <c r="A86" s="1">
        <v>17</v>
      </c>
      <c r="B86" s="22" t="s">
        <v>20</v>
      </c>
      <c r="C86" s="6" t="s">
        <v>6</v>
      </c>
      <c r="D86" s="9">
        <v>5</v>
      </c>
      <c r="E86" s="2">
        <v>4</v>
      </c>
      <c r="F86" s="8">
        <v>4</v>
      </c>
      <c r="G86" s="8">
        <v>5</v>
      </c>
      <c r="H86" s="8">
        <v>5</v>
      </c>
      <c r="I86" s="8">
        <v>5</v>
      </c>
      <c r="J86" s="8">
        <v>5</v>
      </c>
      <c r="K86" s="8">
        <v>5</v>
      </c>
      <c r="L86" s="8">
        <v>4</v>
      </c>
      <c r="M86" s="8">
        <v>4</v>
      </c>
      <c r="N86" s="8">
        <v>4</v>
      </c>
      <c r="O86" s="8">
        <v>5</v>
      </c>
      <c r="P86" s="8">
        <v>5</v>
      </c>
      <c r="Q86" s="8">
        <v>4</v>
      </c>
      <c r="R86" s="8">
        <v>5</v>
      </c>
      <c r="S86" s="8"/>
      <c r="T86" s="8"/>
      <c r="U86" s="17">
        <f t="shared" si="23"/>
        <v>4.5999999999999996</v>
      </c>
      <c r="V86" s="17">
        <f t="shared" si="24"/>
        <v>0.4898979485566356</v>
      </c>
      <c r="W86" s="17">
        <f t="shared" si="25"/>
        <v>5</v>
      </c>
      <c r="X86" s="17">
        <f t="shared" si="26"/>
        <v>5</v>
      </c>
      <c r="Y86" s="8">
        <f t="shared" si="27"/>
        <v>4</v>
      </c>
      <c r="Z86" s="8">
        <f t="shared" si="28"/>
        <v>5</v>
      </c>
      <c r="AA86" s="8">
        <f t="shared" si="29"/>
        <v>0</v>
      </c>
      <c r="AB86" s="8">
        <f t="shared" si="29"/>
        <v>0</v>
      </c>
      <c r="AC86" s="8">
        <f t="shared" si="29"/>
        <v>0</v>
      </c>
      <c r="AD86" s="8">
        <f t="shared" si="29"/>
        <v>0</v>
      </c>
      <c r="AE86" s="8">
        <f t="shared" si="29"/>
        <v>6</v>
      </c>
      <c r="AF86" s="8">
        <f t="shared" si="29"/>
        <v>9</v>
      </c>
      <c r="AG86" s="8">
        <f t="shared" si="30"/>
        <v>69</v>
      </c>
      <c r="AH86" s="23">
        <f t="shared" si="31"/>
        <v>15</v>
      </c>
      <c r="AI86" t="str">
        <f t="shared" si="35"/>
        <v>e</v>
      </c>
    </row>
    <row r="87" spans="1:35">
      <c r="A87" s="1">
        <v>18</v>
      </c>
      <c r="B87" s="22" t="s">
        <v>21</v>
      </c>
      <c r="C87" s="6" t="s">
        <v>2</v>
      </c>
      <c r="D87" s="3">
        <v>2</v>
      </c>
      <c r="E87" s="3">
        <v>2</v>
      </c>
      <c r="F87" s="8">
        <v>1</v>
      </c>
      <c r="G87" s="8">
        <v>0</v>
      </c>
      <c r="H87" s="8">
        <v>1</v>
      </c>
      <c r="I87" s="8">
        <v>0</v>
      </c>
      <c r="J87" s="8">
        <v>0</v>
      </c>
      <c r="K87" s="8">
        <v>3</v>
      </c>
      <c r="L87" s="8">
        <v>0</v>
      </c>
      <c r="M87" s="8">
        <v>3</v>
      </c>
      <c r="N87" s="8">
        <v>0</v>
      </c>
      <c r="O87" s="8">
        <v>1</v>
      </c>
      <c r="P87" s="8">
        <v>5</v>
      </c>
      <c r="Q87" s="8">
        <v>3</v>
      </c>
      <c r="R87" s="8">
        <v>1</v>
      </c>
      <c r="S87" s="8"/>
      <c r="T87" s="8"/>
      <c r="U87" s="17">
        <f t="shared" si="23"/>
        <v>1.4666666666666666</v>
      </c>
      <c r="V87" s="17">
        <f t="shared" si="24"/>
        <v>1.4544949486180951</v>
      </c>
      <c r="W87" s="17">
        <f t="shared" si="25"/>
        <v>1</v>
      </c>
      <c r="X87" s="17">
        <f t="shared" si="26"/>
        <v>0</v>
      </c>
      <c r="Y87" s="8">
        <f t="shared" si="27"/>
        <v>0</v>
      </c>
      <c r="Z87" s="8">
        <f t="shared" si="28"/>
        <v>5</v>
      </c>
      <c r="AA87" s="8">
        <f t="shared" si="29"/>
        <v>5</v>
      </c>
      <c r="AB87" s="8">
        <f t="shared" si="29"/>
        <v>4</v>
      </c>
      <c r="AC87" s="8">
        <f t="shared" si="29"/>
        <v>2</v>
      </c>
      <c r="AD87" s="8">
        <f t="shared" si="29"/>
        <v>3</v>
      </c>
      <c r="AE87" s="8">
        <f t="shared" si="29"/>
        <v>0</v>
      </c>
      <c r="AF87" s="8">
        <f t="shared" si="29"/>
        <v>1</v>
      </c>
      <c r="AG87" s="8">
        <f t="shared" si="30"/>
        <v>22</v>
      </c>
      <c r="AH87" s="23">
        <f t="shared" si="31"/>
        <v>15</v>
      </c>
      <c r="AI87" t="str">
        <f>IF(AG87=MAX($AG$87:$AG$91),C87, "")</f>
        <v/>
      </c>
    </row>
    <row r="88" spans="1:35">
      <c r="A88" s="1">
        <v>18</v>
      </c>
      <c r="B88" s="22" t="s">
        <v>21</v>
      </c>
      <c r="C88" s="8" t="s">
        <v>3</v>
      </c>
      <c r="D88" s="9">
        <v>1</v>
      </c>
      <c r="E88" s="9">
        <v>5</v>
      </c>
      <c r="F88" s="8">
        <v>2</v>
      </c>
      <c r="G88" s="8">
        <v>0</v>
      </c>
      <c r="H88" s="8">
        <v>2</v>
      </c>
      <c r="I88" s="8">
        <v>3</v>
      </c>
      <c r="J88" s="8">
        <v>1</v>
      </c>
      <c r="K88" s="8">
        <v>5</v>
      </c>
      <c r="L88" s="8">
        <v>3</v>
      </c>
      <c r="M88" s="8">
        <v>3</v>
      </c>
      <c r="N88" s="8">
        <v>4</v>
      </c>
      <c r="O88" s="8">
        <v>4</v>
      </c>
      <c r="P88" s="8">
        <v>5</v>
      </c>
      <c r="Q88" s="8">
        <v>1</v>
      </c>
      <c r="R88" s="8">
        <v>2</v>
      </c>
      <c r="S88" s="8"/>
      <c r="T88" s="8"/>
      <c r="U88" s="17">
        <f t="shared" si="23"/>
        <v>2.7333333333333334</v>
      </c>
      <c r="V88" s="17">
        <f t="shared" si="24"/>
        <v>1.569146972791976</v>
      </c>
      <c r="W88" s="17">
        <f t="shared" si="25"/>
        <v>3</v>
      </c>
      <c r="X88" s="17">
        <f t="shared" si="26"/>
        <v>1</v>
      </c>
      <c r="Y88" s="8">
        <f t="shared" si="27"/>
        <v>0</v>
      </c>
      <c r="Z88" s="8">
        <f t="shared" si="28"/>
        <v>5</v>
      </c>
      <c r="AA88" s="8">
        <f t="shared" si="29"/>
        <v>1</v>
      </c>
      <c r="AB88" s="8">
        <f t="shared" si="29"/>
        <v>3</v>
      </c>
      <c r="AC88" s="8">
        <f t="shared" si="29"/>
        <v>3</v>
      </c>
      <c r="AD88" s="8">
        <f t="shared" si="29"/>
        <v>3</v>
      </c>
      <c r="AE88" s="8">
        <f t="shared" si="29"/>
        <v>2</v>
      </c>
      <c r="AF88" s="8">
        <f t="shared" si="29"/>
        <v>3</v>
      </c>
      <c r="AG88" s="8">
        <f t="shared" si="30"/>
        <v>41</v>
      </c>
      <c r="AH88" s="23">
        <f t="shared" si="31"/>
        <v>15</v>
      </c>
      <c r="AI88" t="str">
        <f t="shared" ref="AI88:AI91" si="36">IF(AG88=MAX($AG$87:$AG$91),C88, "")</f>
        <v/>
      </c>
    </row>
    <row r="89" spans="1:35">
      <c r="A89" s="1">
        <v>18</v>
      </c>
      <c r="B89" s="22" t="s">
        <v>21</v>
      </c>
      <c r="C89" s="6" t="s">
        <v>4</v>
      </c>
      <c r="D89" s="9">
        <v>3</v>
      </c>
      <c r="E89" s="9">
        <v>3</v>
      </c>
      <c r="F89" s="8">
        <v>3</v>
      </c>
      <c r="G89" s="8">
        <v>0</v>
      </c>
      <c r="H89" s="8">
        <v>3</v>
      </c>
      <c r="I89" s="8">
        <v>3</v>
      </c>
      <c r="J89" s="8">
        <v>5</v>
      </c>
      <c r="K89" s="8">
        <v>0</v>
      </c>
      <c r="L89" s="8">
        <v>2</v>
      </c>
      <c r="M89" s="8">
        <v>3</v>
      </c>
      <c r="N89" s="8">
        <v>2</v>
      </c>
      <c r="O89" s="8">
        <v>3</v>
      </c>
      <c r="P89" s="8">
        <v>4</v>
      </c>
      <c r="Q89" s="8">
        <v>4</v>
      </c>
      <c r="R89" s="8">
        <v>4</v>
      </c>
      <c r="S89" s="8"/>
      <c r="T89" s="8"/>
      <c r="U89" s="17">
        <f t="shared" si="23"/>
        <v>2.8</v>
      </c>
      <c r="V89" s="17">
        <f t="shared" si="24"/>
        <v>1.3266499161421599</v>
      </c>
      <c r="W89" s="17">
        <f t="shared" si="25"/>
        <v>3</v>
      </c>
      <c r="X89" s="17">
        <f t="shared" si="26"/>
        <v>3</v>
      </c>
      <c r="Y89" s="8">
        <f t="shared" si="27"/>
        <v>0</v>
      </c>
      <c r="Z89" s="8">
        <f t="shared" si="28"/>
        <v>5</v>
      </c>
      <c r="AA89" s="8">
        <f t="shared" si="29"/>
        <v>2</v>
      </c>
      <c r="AB89" s="8">
        <f t="shared" si="29"/>
        <v>0</v>
      </c>
      <c r="AC89" s="8">
        <f t="shared" si="29"/>
        <v>2</v>
      </c>
      <c r="AD89" s="8">
        <f t="shared" si="29"/>
        <v>7</v>
      </c>
      <c r="AE89" s="8">
        <f t="shared" si="29"/>
        <v>3</v>
      </c>
      <c r="AF89" s="8">
        <f t="shared" si="29"/>
        <v>1</v>
      </c>
      <c r="AG89" s="8">
        <f t="shared" si="30"/>
        <v>42</v>
      </c>
      <c r="AH89" s="23">
        <f t="shared" si="31"/>
        <v>15</v>
      </c>
      <c r="AI89" t="str">
        <f t="shared" si="36"/>
        <v/>
      </c>
    </row>
    <row r="90" spans="1:35">
      <c r="A90" s="1">
        <v>18</v>
      </c>
      <c r="B90" s="22" t="s">
        <v>21</v>
      </c>
      <c r="C90" s="6" t="s">
        <v>5</v>
      </c>
      <c r="D90" s="9">
        <v>5</v>
      </c>
      <c r="E90" s="2">
        <v>4</v>
      </c>
      <c r="F90" s="8">
        <v>4</v>
      </c>
      <c r="G90" s="8">
        <v>4</v>
      </c>
      <c r="H90" s="8">
        <v>4</v>
      </c>
      <c r="I90" s="8">
        <v>5</v>
      </c>
      <c r="J90" s="8">
        <v>5</v>
      </c>
      <c r="K90" s="8">
        <v>4</v>
      </c>
      <c r="L90" s="8">
        <v>2</v>
      </c>
      <c r="M90" s="8">
        <v>3</v>
      </c>
      <c r="N90" s="8">
        <v>5</v>
      </c>
      <c r="O90" s="8">
        <v>4</v>
      </c>
      <c r="P90" s="8">
        <v>2</v>
      </c>
      <c r="Q90" s="8">
        <v>4</v>
      </c>
      <c r="R90" s="8">
        <v>3</v>
      </c>
      <c r="S90" s="8"/>
      <c r="T90" s="8"/>
      <c r="U90" s="17">
        <f t="shared" si="23"/>
        <v>3.8666666666666667</v>
      </c>
      <c r="V90" s="17">
        <f t="shared" si="24"/>
        <v>0.95684667296048831</v>
      </c>
      <c r="W90" s="17">
        <f t="shared" si="25"/>
        <v>4</v>
      </c>
      <c r="X90" s="17">
        <f t="shared" si="26"/>
        <v>4</v>
      </c>
      <c r="Y90" s="8">
        <f t="shared" si="27"/>
        <v>2</v>
      </c>
      <c r="Z90" s="8">
        <f t="shared" si="28"/>
        <v>5</v>
      </c>
      <c r="AA90" s="8">
        <f t="shared" si="29"/>
        <v>0</v>
      </c>
      <c r="AB90" s="8">
        <f t="shared" si="29"/>
        <v>0</v>
      </c>
      <c r="AC90" s="8">
        <f t="shared" si="29"/>
        <v>2</v>
      </c>
      <c r="AD90" s="8">
        <f t="shared" si="29"/>
        <v>2</v>
      </c>
      <c r="AE90" s="8">
        <f t="shared" si="29"/>
        <v>7</v>
      </c>
      <c r="AF90" s="8">
        <f t="shared" si="29"/>
        <v>4</v>
      </c>
      <c r="AG90" s="8">
        <f t="shared" si="30"/>
        <v>58</v>
      </c>
      <c r="AH90" s="23">
        <f t="shared" si="31"/>
        <v>15</v>
      </c>
      <c r="AI90" t="str">
        <f t="shared" si="36"/>
        <v/>
      </c>
    </row>
    <row r="91" spans="1:35">
      <c r="A91" s="1">
        <v>18</v>
      </c>
      <c r="B91" s="22" t="s">
        <v>21</v>
      </c>
      <c r="C91" s="6" t="s">
        <v>6</v>
      </c>
      <c r="D91" s="9">
        <v>4</v>
      </c>
      <c r="E91" s="9">
        <v>0</v>
      </c>
      <c r="F91" s="8">
        <v>5</v>
      </c>
      <c r="G91" s="8">
        <v>5</v>
      </c>
      <c r="H91" s="8">
        <v>5</v>
      </c>
      <c r="I91" s="8">
        <v>3</v>
      </c>
      <c r="J91" s="8">
        <v>5</v>
      </c>
      <c r="K91" s="8">
        <v>5</v>
      </c>
      <c r="L91" s="8">
        <v>2</v>
      </c>
      <c r="M91" s="8">
        <v>4</v>
      </c>
      <c r="N91" s="8">
        <v>3</v>
      </c>
      <c r="O91" s="8">
        <v>5</v>
      </c>
      <c r="P91" s="8">
        <v>5</v>
      </c>
      <c r="Q91" s="8">
        <v>5</v>
      </c>
      <c r="R91" s="8">
        <v>5</v>
      </c>
      <c r="S91" s="8"/>
      <c r="T91" s="8"/>
      <c r="U91" s="17">
        <f t="shared" si="23"/>
        <v>4.0666666666666664</v>
      </c>
      <c r="V91" s="17">
        <f t="shared" si="24"/>
        <v>1.4360439485692011</v>
      </c>
      <c r="W91" s="17">
        <f t="shared" si="25"/>
        <v>5</v>
      </c>
      <c r="X91" s="17">
        <f t="shared" si="26"/>
        <v>5</v>
      </c>
      <c r="Y91" s="8">
        <f t="shared" si="27"/>
        <v>0</v>
      </c>
      <c r="Z91" s="8">
        <f t="shared" si="28"/>
        <v>5</v>
      </c>
      <c r="AA91" s="8">
        <f t="shared" si="29"/>
        <v>1</v>
      </c>
      <c r="AB91" s="8">
        <f t="shared" si="29"/>
        <v>0</v>
      </c>
      <c r="AC91" s="8">
        <f t="shared" si="29"/>
        <v>1</v>
      </c>
      <c r="AD91" s="8">
        <f t="shared" si="29"/>
        <v>2</v>
      </c>
      <c r="AE91" s="8">
        <f t="shared" si="29"/>
        <v>2</v>
      </c>
      <c r="AF91" s="8">
        <f t="shared" si="29"/>
        <v>9</v>
      </c>
      <c r="AG91" s="8">
        <f t="shared" si="30"/>
        <v>61</v>
      </c>
      <c r="AH91" s="23">
        <f t="shared" si="31"/>
        <v>15</v>
      </c>
      <c r="AI91" t="str">
        <f t="shared" si="36"/>
        <v>e</v>
      </c>
    </row>
    <row r="92" spans="1:35">
      <c r="A92" s="1">
        <v>19</v>
      </c>
      <c r="B92" s="22" t="s">
        <v>22</v>
      </c>
      <c r="C92" s="6" t="s">
        <v>2</v>
      </c>
      <c r="D92" s="3">
        <v>3</v>
      </c>
      <c r="E92" s="3">
        <v>3</v>
      </c>
      <c r="F92" s="8">
        <v>1</v>
      </c>
      <c r="G92" s="8">
        <v>0</v>
      </c>
      <c r="H92" s="8">
        <v>1</v>
      </c>
      <c r="I92" s="8">
        <v>0</v>
      </c>
      <c r="J92" s="8">
        <v>0</v>
      </c>
      <c r="K92" s="8">
        <v>5</v>
      </c>
      <c r="L92" s="8">
        <v>1</v>
      </c>
      <c r="M92" s="8">
        <v>2</v>
      </c>
      <c r="N92" s="8">
        <v>0</v>
      </c>
      <c r="O92" s="8">
        <v>1</v>
      </c>
      <c r="P92" s="8">
        <v>5</v>
      </c>
      <c r="Q92" s="8">
        <v>4</v>
      </c>
      <c r="R92" s="8">
        <v>1</v>
      </c>
      <c r="S92" s="8"/>
      <c r="T92" s="8"/>
      <c r="U92" s="17">
        <f t="shared" si="23"/>
        <v>1.8</v>
      </c>
      <c r="V92" s="17">
        <f t="shared" si="24"/>
        <v>1.7204650534085253</v>
      </c>
      <c r="W92" s="17">
        <f t="shared" si="25"/>
        <v>1</v>
      </c>
      <c r="X92" s="17">
        <f t="shared" si="26"/>
        <v>1</v>
      </c>
      <c r="Y92" s="8">
        <f t="shared" si="27"/>
        <v>0</v>
      </c>
      <c r="Z92" s="8">
        <f t="shared" si="28"/>
        <v>5</v>
      </c>
      <c r="AA92" s="8">
        <f t="shared" si="29"/>
        <v>4</v>
      </c>
      <c r="AB92" s="8">
        <f t="shared" si="29"/>
        <v>5</v>
      </c>
      <c r="AC92" s="8">
        <f t="shared" si="29"/>
        <v>1</v>
      </c>
      <c r="AD92" s="8">
        <f t="shared" si="29"/>
        <v>2</v>
      </c>
      <c r="AE92" s="8">
        <f t="shared" si="29"/>
        <v>1</v>
      </c>
      <c r="AF92" s="8">
        <f t="shared" si="29"/>
        <v>2</v>
      </c>
      <c r="AG92" s="8">
        <f t="shared" si="30"/>
        <v>27</v>
      </c>
      <c r="AH92" s="23">
        <f t="shared" si="31"/>
        <v>15</v>
      </c>
      <c r="AI92" t="str">
        <f>IF(AG92=MAX($AG$92:$AG$96),C92, "")</f>
        <v/>
      </c>
    </row>
    <row r="93" spans="1:35">
      <c r="A93" s="1">
        <v>19</v>
      </c>
      <c r="B93" s="22" t="s">
        <v>22</v>
      </c>
      <c r="C93" s="8" t="s">
        <v>3</v>
      </c>
      <c r="D93" s="9">
        <v>1</v>
      </c>
      <c r="E93" s="9">
        <v>4</v>
      </c>
      <c r="F93" s="8">
        <v>2</v>
      </c>
      <c r="G93" s="8">
        <v>0</v>
      </c>
      <c r="H93" s="8">
        <v>2</v>
      </c>
      <c r="I93" s="8">
        <v>3</v>
      </c>
      <c r="J93" s="8">
        <v>1</v>
      </c>
      <c r="K93" s="8">
        <v>4</v>
      </c>
      <c r="L93" s="8">
        <v>3</v>
      </c>
      <c r="M93" s="8">
        <v>3</v>
      </c>
      <c r="N93" s="8">
        <v>3</v>
      </c>
      <c r="O93" s="8">
        <v>2</v>
      </c>
      <c r="P93" s="8">
        <v>4</v>
      </c>
      <c r="Q93" s="8">
        <v>4</v>
      </c>
      <c r="R93" s="8">
        <v>2</v>
      </c>
      <c r="S93" s="8"/>
      <c r="T93" s="8"/>
      <c r="U93" s="17">
        <f t="shared" si="23"/>
        <v>2.5333333333333332</v>
      </c>
      <c r="V93" s="17">
        <f t="shared" si="24"/>
        <v>1.2036980056845192</v>
      </c>
      <c r="W93" s="17">
        <f t="shared" si="25"/>
        <v>3</v>
      </c>
      <c r="X93" s="17">
        <f t="shared" si="26"/>
        <v>4</v>
      </c>
      <c r="Y93" s="8">
        <f t="shared" si="27"/>
        <v>0</v>
      </c>
      <c r="Z93" s="8">
        <f t="shared" si="28"/>
        <v>4</v>
      </c>
      <c r="AA93" s="8">
        <f t="shared" si="29"/>
        <v>1</v>
      </c>
      <c r="AB93" s="8">
        <f t="shared" si="29"/>
        <v>2</v>
      </c>
      <c r="AC93" s="8">
        <f t="shared" si="29"/>
        <v>4</v>
      </c>
      <c r="AD93" s="8">
        <f t="shared" si="29"/>
        <v>4</v>
      </c>
      <c r="AE93" s="8">
        <f t="shared" si="29"/>
        <v>4</v>
      </c>
      <c r="AF93" s="8">
        <f t="shared" si="29"/>
        <v>0</v>
      </c>
      <c r="AG93" s="8">
        <f t="shared" si="30"/>
        <v>38</v>
      </c>
      <c r="AH93" s="23">
        <f t="shared" si="31"/>
        <v>15</v>
      </c>
      <c r="AI93" t="str">
        <f t="shared" ref="AI93:AI96" si="37">IF(AG93=MAX($AG$92:$AG$96),C93, "")</f>
        <v/>
      </c>
    </row>
    <row r="94" spans="1:35">
      <c r="A94" s="1">
        <v>19</v>
      </c>
      <c r="B94" s="22" t="s">
        <v>22</v>
      </c>
      <c r="C94" s="6" t="s">
        <v>4</v>
      </c>
      <c r="D94" s="2">
        <v>2</v>
      </c>
      <c r="E94" s="2">
        <v>2</v>
      </c>
      <c r="F94" s="8">
        <v>3</v>
      </c>
      <c r="G94" s="8">
        <v>0</v>
      </c>
      <c r="H94" s="8">
        <v>3</v>
      </c>
      <c r="I94" s="8">
        <v>3</v>
      </c>
      <c r="J94" s="8">
        <v>5</v>
      </c>
      <c r="K94" s="8">
        <v>2</v>
      </c>
      <c r="L94" s="8">
        <v>1</v>
      </c>
      <c r="M94" s="8">
        <v>3</v>
      </c>
      <c r="N94" s="8">
        <v>2</v>
      </c>
      <c r="O94" s="8">
        <v>3</v>
      </c>
      <c r="P94" s="8">
        <v>2</v>
      </c>
      <c r="Q94" s="8">
        <v>4</v>
      </c>
      <c r="R94" s="8">
        <v>4</v>
      </c>
      <c r="S94" s="8"/>
      <c r="T94" s="8"/>
      <c r="U94" s="17">
        <f t="shared" si="23"/>
        <v>2.6</v>
      </c>
      <c r="V94" s="17">
        <f t="shared" si="24"/>
        <v>1.2</v>
      </c>
      <c r="W94" s="17">
        <f t="shared" si="25"/>
        <v>3</v>
      </c>
      <c r="X94" s="17">
        <f t="shared" si="26"/>
        <v>2</v>
      </c>
      <c r="Y94" s="8">
        <f t="shared" si="27"/>
        <v>0</v>
      </c>
      <c r="Z94" s="8">
        <f t="shared" si="28"/>
        <v>5</v>
      </c>
      <c r="AA94" s="8">
        <f t="shared" si="29"/>
        <v>1</v>
      </c>
      <c r="AB94" s="8">
        <f t="shared" si="29"/>
        <v>1</v>
      </c>
      <c r="AC94" s="8">
        <f t="shared" si="29"/>
        <v>5</v>
      </c>
      <c r="AD94" s="8">
        <f t="shared" si="29"/>
        <v>5</v>
      </c>
      <c r="AE94" s="8">
        <f t="shared" si="29"/>
        <v>2</v>
      </c>
      <c r="AF94" s="8">
        <f t="shared" si="29"/>
        <v>1</v>
      </c>
      <c r="AG94" s="8">
        <f t="shared" si="30"/>
        <v>39</v>
      </c>
      <c r="AH94" s="23">
        <f t="shared" si="31"/>
        <v>15</v>
      </c>
      <c r="AI94" t="str">
        <f t="shared" si="37"/>
        <v/>
      </c>
    </row>
    <row r="95" spans="1:35">
      <c r="A95" s="1">
        <v>19</v>
      </c>
      <c r="B95" s="22" t="s">
        <v>22</v>
      </c>
      <c r="C95" s="6" t="s">
        <v>5</v>
      </c>
      <c r="D95" s="2">
        <v>4</v>
      </c>
      <c r="E95" s="2">
        <v>4</v>
      </c>
      <c r="F95" s="8">
        <v>4</v>
      </c>
      <c r="G95" s="8">
        <v>4</v>
      </c>
      <c r="H95" s="8">
        <v>4</v>
      </c>
      <c r="I95" s="8">
        <v>5</v>
      </c>
      <c r="J95" s="8">
        <v>5</v>
      </c>
      <c r="K95" s="8">
        <v>3</v>
      </c>
      <c r="L95" s="8">
        <v>3</v>
      </c>
      <c r="M95" s="8">
        <v>4</v>
      </c>
      <c r="N95" s="8">
        <v>5</v>
      </c>
      <c r="O95" s="8">
        <v>3</v>
      </c>
      <c r="P95" s="8">
        <v>3</v>
      </c>
      <c r="Q95" s="8">
        <v>4</v>
      </c>
      <c r="R95" s="8">
        <v>3</v>
      </c>
      <c r="S95" s="8"/>
      <c r="T95" s="8"/>
      <c r="U95" s="17">
        <f t="shared" si="23"/>
        <v>3.8666666666666667</v>
      </c>
      <c r="V95" s="17">
        <f t="shared" si="24"/>
        <v>0.71802197428460057</v>
      </c>
      <c r="W95" s="17">
        <f t="shared" si="25"/>
        <v>4</v>
      </c>
      <c r="X95" s="17">
        <f t="shared" si="26"/>
        <v>4</v>
      </c>
      <c r="Y95" s="8">
        <f t="shared" si="27"/>
        <v>3</v>
      </c>
      <c r="Z95" s="8">
        <f t="shared" si="28"/>
        <v>5</v>
      </c>
      <c r="AA95" s="8">
        <f t="shared" si="29"/>
        <v>0</v>
      </c>
      <c r="AB95" s="8">
        <f t="shared" si="29"/>
        <v>0</v>
      </c>
      <c r="AC95" s="8">
        <f t="shared" si="29"/>
        <v>0</v>
      </c>
      <c r="AD95" s="8">
        <f t="shared" si="29"/>
        <v>5</v>
      </c>
      <c r="AE95" s="8">
        <f t="shared" si="29"/>
        <v>7</v>
      </c>
      <c r="AF95" s="8">
        <f t="shared" si="29"/>
        <v>3</v>
      </c>
      <c r="AG95" s="8">
        <f t="shared" si="30"/>
        <v>58</v>
      </c>
      <c r="AH95" s="23">
        <f t="shared" si="31"/>
        <v>15</v>
      </c>
      <c r="AI95" t="str">
        <f t="shared" si="37"/>
        <v/>
      </c>
    </row>
    <row r="96" spans="1:35">
      <c r="A96" s="1">
        <v>19</v>
      </c>
      <c r="B96" s="22" t="s">
        <v>22</v>
      </c>
      <c r="C96" s="6" t="s">
        <v>6</v>
      </c>
      <c r="D96" s="9">
        <v>5</v>
      </c>
      <c r="E96" s="2">
        <v>5</v>
      </c>
      <c r="F96" s="8">
        <v>5</v>
      </c>
      <c r="G96" s="8">
        <v>5</v>
      </c>
      <c r="H96" s="8">
        <v>5</v>
      </c>
      <c r="I96" s="8">
        <v>3</v>
      </c>
      <c r="J96" s="8">
        <v>5</v>
      </c>
      <c r="K96" s="8">
        <v>5</v>
      </c>
      <c r="L96" s="8">
        <v>3</v>
      </c>
      <c r="M96" s="8">
        <v>4</v>
      </c>
      <c r="N96" s="8">
        <v>4</v>
      </c>
      <c r="O96" s="8">
        <v>5</v>
      </c>
      <c r="P96" s="8">
        <v>5</v>
      </c>
      <c r="Q96" s="8">
        <v>4</v>
      </c>
      <c r="R96" s="8">
        <v>5</v>
      </c>
      <c r="S96" s="8"/>
      <c r="T96" s="8"/>
      <c r="U96" s="17">
        <f t="shared" si="23"/>
        <v>4.5333333333333332</v>
      </c>
      <c r="V96" s="17">
        <f t="shared" si="24"/>
        <v>0.71802197428460057</v>
      </c>
      <c r="W96" s="17">
        <f t="shared" si="25"/>
        <v>5</v>
      </c>
      <c r="X96" s="17">
        <f t="shared" si="26"/>
        <v>5</v>
      </c>
      <c r="Y96" s="8">
        <f t="shared" si="27"/>
        <v>3</v>
      </c>
      <c r="Z96" s="8">
        <f t="shared" si="28"/>
        <v>5</v>
      </c>
      <c r="AA96" s="8">
        <f t="shared" si="29"/>
        <v>0</v>
      </c>
      <c r="AB96" s="8">
        <f t="shared" si="29"/>
        <v>0</v>
      </c>
      <c r="AC96" s="8">
        <f t="shared" si="29"/>
        <v>0</v>
      </c>
      <c r="AD96" s="8">
        <f t="shared" si="29"/>
        <v>2</v>
      </c>
      <c r="AE96" s="8">
        <f t="shared" si="29"/>
        <v>3</v>
      </c>
      <c r="AF96" s="8">
        <f t="shared" si="29"/>
        <v>10</v>
      </c>
      <c r="AG96" s="8">
        <f t="shared" si="30"/>
        <v>68</v>
      </c>
      <c r="AH96" s="23">
        <f t="shared" si="31"/>
        <v>15</v>
      </c>
      <c r="AI96" t="str">
        <f t="shared" si="37"/>
        <v>e</v>
      </c>
    </row>
    <row r="97" spans="1:35">
      <c r="A97" s="1">
        <v>20</v>
      </c>
      <c r="B97" s="22" t="s">
        <v>23</v>
      </c>
      <c r="C97" s="6" t="s">
        <v>2</v>
      </c>
      <c r="D97" s="3">
        <v>2</v>
      </c>
      <c r="E97" s="3">
        <v>1</v>
      </c>
      <c r="F97" s="8">
        <v>1</v>
      </c>
      <c r="G97" s="8">
        <v>0</v>
      </c>
      <c r="H97" s="8">
        <v>2</v>
      </c>
      <c r="I97" s="8">
        <v>0</v>
      </c>
      <c r="J97" s="8">
        <v>0</v>
      </c>
      <c r="K97" s="8">
        <v>1</v>
      </c>
      <c r="L97" s="8">
        <v>0</v>
      </c>
      <c r="M97" s="8">
        <v>3</v>
      </c>
      <c r="N97" s="8">
        <v>1</v>
      </c>
      <c r="O97" s="8">
        <v>1</v>
      </c>
      <c r="P97" s="8">
        <v>4</v>
      </c>
      <c r="Q97" s="8">
        <v>0</v>
      </c>
      <c r="R97" s="8">
        <v>1</v>
      </c>
      <c r="S97" s="8"/>
      <c r="T97" s="8"/>
      <c r="U97" s="17">
        <f t="shared" si="23"/>
        <v>1.1333333333333333</v>
      </c>
      <c r="V97" s="17">
        <f t="shared" si="24"/>
        <v>1.1469767022723503</v>
      </c>
      <c r="W97" s="17">
        <f t="shared" si="25"/>
        <v>1</v>
      </c>
      <c r="X97" s="17">
        <f t="shared" si="26"/>
        <v>1</v>
      </c>
      <c r="Y97" s="8">
        <f t="shared" si="27"/>
        <v>0</v>
      </c>
      <c r="Z97" s="8">
        <f t="shared" si="28"/>
        <v>4</v>
      </c>
      <c r="AA97" s="8">
        <f t="shared" si="29"/>
        <v>5</v>
      </c>
      <c r="AB97" s="8">
        <f t="shared" si="29"/>
        <v>6</v>
      </c>
      <c r="AC97" s="8">
        <f t="shared" si="29"/>
        <v>2</v>
      </c>
      <c r="AD97" s="8">
        <f t="shared" si="29"/>
        <v>1</v>
      </c>
      <c r="AE97" s="8">
        <f t="shared" si="29"/>
        <v>1</v>
      </c>
      <c r="AF97" s="8">
        <f t="shared" si="29"/>
        <v>0</v>
      </c>
      <c r="AG97" s="8">
        <f t="shared" si="30"/>
        <v>17</v>
      </c>
      <c r="AH97" s="23">
        <f t="shared" si="31"/>
        <v>15</v>
      </c>
      <c r="AI97" t="str">
        <f>IF(AG97=MAX($AG$97:$AG$101),C97, "")</f>
        <v/>
      </c>
    </row>
    <row r="98" spans="1:35">
      <c r="A98" s="1">
        <v>20</v>
      </c>
      <c r="B98" s="22" t="s">
        <v>23</v>
      </c>
      <c r="C98" s="8" t="s">
        <v>3</v>
      </c>
      <c r="D98" s="9">
        <v>2</v>
      </c>
      <c r="E98" s="9">
        <v>5</v>
      </c>
      <c r="F98" s="8">
        <v>2</v>
      </c>
      <c r="G98" s="8">
        <v>3</v>
      </c>
      <c r="H98" s="8">
        <v>1</v>
      </c>
      <c r="I98" s="8">
        <v>3</v>
      </c>
      <c r="J98" s="8">
        <v>1</v>
      </c>
      <c r="K98" s="8">
        <v>5</v>
      </c>
      <c r="L98" s="8">
        <v>4</v>
      </c>
      <c r="M98" s="8">
        <v>4</v>
      </c>
      <c r="N98" s="8">
        <v>5</v>
      </c>
      <c r="O98" s="8">
        <v>3</v>
      </c>
      <c r="P98" s="8">
        <v>3</v>
      </c>
      <c r="Q98" s="8">
        <v>0</v>
      </c>
      <c r="R98" s="8">
        <v>2</v>
      </c>
      <c r="S98" s="8"/>
      <c r="T98" s="8"/>
      <c r="U98" s="17">
        <f t="shared" si="23"/>
        <v>2.8666666666666667</v>
      </c>
      <c r="V98" s="17">
        <f t="shared" si="24"/>
        <v>1.4996295838935989</v>
      </c>
      <c r="W98" s="17">
        <f t="shared" si="25"/>
        <v>3</v>
      </c>
      <c r="X98" s="17">
        <f t="shared" si="26"/>
        <v>3</v>
      </c>
      <c r="Y98" s="8">
        <f t="shared" si="27"/>
        <v>0</v>
      </c>
      <c r="Z98" s="8">
        <f t="shared" si="28"/>
        <v>5</v>
      </c>
      <c r="AA98" s="8">
        <f t="shared" si="29"/>
        <v>1</v>
      </c>
      <c r="AB98" s="8">
        <f t="shared" si="29"/>
        <v>2</v>
      </c>
      <c r="AC98" s="8">
        <f t="shared" si="29"/>
        <v>3</v>
      </c>
      <c r="AD98" s="8">
        <f t="shared" si="29"/>
        <v>4</v>
      </c>
      <c r="AE98" s="8">
        <f t="shared" si="29"/>
        <v>2</v>
      </c>
      <c r="AF98" s="8">
        <f t="shared" si="29"/>
        <v>3</v>
      </c>
      <c r="AG98" s="8">
        <f t="shared" si="30"/>
        <v>43</v>
      </c>
      <c r="AH98" s="23">
        <f t="shared" si="31"/>
        <v>15</v>
      </c>
      <c r="AI98" t="str">
        <f t="shared" ref="AI98:AI101" si="38">IF(AG98=MAX($AG$97:$AG$101),C98, "")</f>
        <v/>
      </c>
    </row>
    <row r="99" spans="1:35">
      <c r="A99" s="1">
        <v>20</v>
      </c>
      <c r="B99" s="22" t="s">
        <v>23</v>
      </c>
      <c r="C99" s="6" t="s">
        <v>4</v>
      </c>
      <c r="D99" s="2">
        <v>2</v>
      </c>
      <c r="E99" s="2">
        <v>0</v>
      </c>
      <c r="F99" s="8">
        <v>3</v>
      </c>
      <c r="G99" s="8">
        <v>2</v>
      </c>
      <c r="H99" s="8">
        <v>4</v>
      </c>
      <c r="I99" s="8">
        <v>4</v>
      </c>
      <c r="J99" s="8">
        <v>4</v>
      </c>
      <c r="K99" s="8">
        <v>0</v>
      </c>
      <c r="L99" s="8">
        <v>5</v>
      </c>
      <c r="M99" s="8">
        <v>4</v>
      </c>
      <c r="N99" s="8">
        <v>2</v>
      </c>
      <c r="O99" s="8">
        <v>2</v>
      </c>
      <c r="P99" s="8">
        <v>2</v>
      </c>
      <c r="Q99" s="8">
        <v>5</v>
      </c>
      <c r="R99" s="8">
        <v>4</v>
      </c>
      <c r="S99" s="8"/>
      <c r="T99" s="8"/>
      <c r="U99" s="17">
        <f t="shared" si="23"/>
        <v>2.8666666666666667</v>
      </c>
      <c r="V99" s="17">
        <f t="shared" si="24"/>
        <v>1.54344492037203</v>
      </c>
      <c r="W99" s="17">
        <f t="shared" si="25"/>
        <v>3</v>
      </c>
      <c r="X99" s="17">
        <f t="shared" si="26"/>
        <v>2</v>
      </c>
      <c r="Y99" s="8">
        <f t="shared" si="27"/>
        <v>0</v>
      </c>
      <c r="Z99" s="8">
        <f t="shared" si="28"/>
        <v>5</v>
      </c>
      <c r="AA99" s="8">
        <f t="shared" ref="AA99:AF130" si="39">COUNTIF($D99:$T99,AA$1)</f>
        <v>2</v>
      </c>
      <c r="AB99" s="8">
        <f t="shared" si="39"/>
        <v>0</v>
      </c>
      <c r="AC99" s="8">
        <f t="shared" si="39"/>
        <v>5</v>
      </c>
      <c r="AD99" s="8">
        <f t="shared" si="39"/>
        <v>1</v>
      </c>
      <c r="AE99" s="8">
        <f t="shared" si="39"/>
        <v>5</v>
      </c>
      <c r="AF99" s="8">
        <f t="shared" si="39"/>
        <v>2</v>
      </c>
      <c r="AG99" s="8">
        <f t="shared" si="30"/>
        <v>43</v>
      </c>
      <c r="AH99" s="23">
        <f t="shared" si="31"/>
        <v>15</v>
      </c>
      <c r="AI99" t="str">
        <f t="shared" si="38"/>
        <v/>
      </c>
    </row>
    <row r="100" spans="1:35">
      <c r="A100" s="1">
        <v>20</v>
      </c>
      <c r="B100" s="22" t="s">
        <v>23</v>
      </c>
      <c r="C100" s="6" t="s">
        <v>5</v>
      </c>
      <c r="D100" s="2">
        <v>4</v>
      </c>
      <c r="E100" s="2">
        <v>5</v>
      </c>
      <c r="F100" s="8">
        <v>4</v>
      </c>
      <c r="G100" s="8">
        <v>4</v>
      </c>
      <c r="H100" s="8">
        <v>3</v>
      </c>
      <c r="I100" s="8">
        <v>5</v>
      </c>
      <c r="J100" s="8">
        <v>5</v>
      </c>
      <c r="K100" s="8">
        <v>2</v>
      </c>
      <c r="L100" s="8">
        <v>4</v>
      </c>
      <c r="M100" s="8">
        <v>2</v>
      </c>
      <c r="N100" s="8">
        <v>4</v>
      </c>
      <c r="O100" s="8">
        <v>5</v>
      </c>
      <c r="P100" s="8">
        <v>4</v>
      </c>
      <c r="Q100" s="8">
        <v>5</v>
      </c>
      <c r="R100" s="8">
        <v>3</v>
      </c>
      <c r="S100" s="8"/>
      <c r="T100" s="8"/>
      <c r="U100" s="17">
        <f t="shared" si="23"/>
        <v>3.9333333333333331</v>
      </c>
      <c r="V100" s="17">
        <f t="shared" si="24"/>
        <v>0.99777530313971774</v>
      </c>
      <c r="W100" s="17">
        <f t="shared" si="25"/>
        <v>4</v>
      </c>
      <c r="X100" s="17">
        <f t="shared" si="26"/>
        <v>4</v>
      </c>
      <c r="Y100" s="8">
        <f t="shared" si="27"/>
        <v>2</v>
      </c>
      <c r="Z100" s="8">
        <f t="shared" si="28"/>
        <v>5</v>
      </c>
      <c r="AA100" s="8">
        <f t="shared" si="39"/>
        <v>0</v>
      </c>
      <c r="AB100" s="8">
        <f t="shared" si="39"/>
        <v>0</v>
      </c>
      <c r="AC100" s="8">
        <f t="shared" si="39"/>
        <v>2</v>
      </c>
      <c r="AD100" s="8">
        <f t="shared" si="39"/>
        <v>2</v>
      </c>
      <c r="AE100" s="8">
        <f t="shared" si="39"/>
        <v>6</v>
      </c>
      <c r="AF100" s="8">
        <f t="shared" si="39"/>
        <v>5</v>
      </c>
      <c r="AG100" s="8">
        <f t="shared" si="30"/>
        <v>59</v>
      </c>
      <c r="AH100" s="23">
        <f t="shared" si="31"/>
        <v>15</v>
      </c>
      <c r="AI100" t="str">
        <f t="shared" si="38"/>
        <v/>
      </c>
    </row>
    <row r="101" spans="1:35">
      <c r="A101" s="1">
        <v>20</v>
      </c>
      <c r="B101" s="22" t="s">
        <v>23</v>
      </c>
      <c r="C101" s="6" t="s">
        <v>6</v>
      </c>
      <c r="D101" s="9">
        <v>5</v>
      </c>
      <c r="E101" s="2">
        <v>5</v>
      </c>
      <c r="F101" s="8">
        <v>5</v>
      </c>
      <c r="G101" s="8">
        <v>5</v>
      </c>
      <c r="H101" s="8">
        <v>5</v>
      </c>
      <c r="I101" s="8">
        <v>5</v>
      </c>
      <c r="J101" s="8">
        <v>5</v>
      </c>
      <c r="K101" s="8">
        <v>3</v>
      </c>
      <c r="L101" s="8">
        <v>4</v>
      </c>
      <c r="M101" s="8">
        <v>5</v>
      </c>
      <c r="N101" s="8">
        <v>3</v>
      </c>
      <c r="O101" s="8">
        <v>5</v>
      </c>
      <c r="P101" s="8">
        <v>5</v>
      </c>
      <c r="Q101" s="8">
        <v>5</v>
      </c>
      <c r="R101" s="8">
        <v>5</v>
      </c>
      <c r="S101" s="8"/>
      <c r="T101" s="8"/>
      <c r="U101" s="17">
        <f t="shared" si="23"/>
        <v>4.666666666666667</v>
      </c>
      <c r="V101" s="17">
        <f t="shared" si="24"/>
        <v>0.69920589878010098</v>
      </c>
      <c r="W101" s="17">
        <f t="shared" si="25"/>
        <v>5</v>
      </c>
      <c r="X101" s="17">
        <f t="shared" si="26"/>
        <v>5</v>
      </c>
      <c r="Y101" s="8">
        <f t="shared" si="27"/>
        <v>3</v>
      </c>
      <c r="Z101" s="8">
        <f t="shared" si="28"/>
        <v>5</v>
      </c>
      <c r="AA101" s="8">
        <f t="shared" si="39"/>
        <v>0</v>
      </c>
      <c r="AB101" s="8">
        <f t="shared" si="39"/>
        <v>0</v>
      </c>
      <c r="AC101" s="8">
        <f t="shared" si="39"/>
        <v>0</v>
      </c>
      <c r="AD101" s="8">
        <f t="shared" si="39"/>
        <v>2</v>
      </c>
      <c r="AE101" s="8">
        <f t="shared" si="39"/>
        <v>1</v>
      </c>
      <c r="AF101" s="8">
        <f t="shared" si="39"/>
        <v>12</v>
      </c>
      <c r="AG101" s="8">
        <f t="shared" si="30"/>
        <v>70</v>
      </c>
      <c r="AH101" s="23">
        <f t="shared" si="31"/>
        <v>15</v>
      </c>
      <c r="AI101" t="str">
        <f t="shared" si="38"/>
        <v>e</v>
      </c>
    </row>
    <row r="102" spans="1:35">
      <c r="A102" s="1">
        <v>21</v>
      </c>
      <c r="B102" s="22" t="s">
        <v>24</v>
      </c>
      <c r="C102" s="6" t="s">
        <v>2</v>
      </c>
      <c r="D102" s="3">
        <v>1</v>
      </c>
      <c r="E102" s="3">
        <v>3</v>
      </c>
      <c r="F102" s="8">
        <v>1</v>
      </c>
      <c r="G102" s="8">
        <v>0</v>
      </c>
      <c r="H102" s="8">
        <v>3</v>
      </c>
      <c r="I102" s="8">
        <v>0</v>
      </c>
      <c r="J102" s="8">
        <v>0</v>
      </c>
      <c r="K102" s="8">
        <v>5</v>
      </c>
      <c r="L102" s="8">
        <v>0</v>
      </c>
      <c r="M102" s="8">
        <v>3</v>
      </c>
      <c r="N102" s="8">
        <v>0</v>
      </c>
      <c r="O102" s="8">
        <v>3</v>
      </c>
      <c r="P102" s="8">
        <v>4</v>
      </c>
      <c r="Q102" s="8">
        <v>0</v>
      </c>
      <c r="R102" s="8">
        <v>1</v>
      </c>
      <c r="S102" s="8"/>
      <c r="T102" s="8"/>
      <c r="U102" s="17">
        <f t="shared" si="23"/>
        <v>1.6</v>
      </c>
      <c r="V102" s="17">
        <f t="shared" si="24"/>
        <v>1.6653327995729061</v>
      </c>
      <c r="W102" s="17">
        <f t="shared" si="25"/>
        <v>1</v>
      </c>
      <c r="X102" s="17">
        <f t="shared" si="26"/>
        <v>0</v>
      </c>
      <c r="Y102" s="8">
        <f t="shared" si="27"/>
        <v>0</v>
      </c>
      <c r="Z102" s="8">
        <f t="shared" si="28"/>
        <v>5</v>
      </c>
      <c r="AA102" s="8">
        <f t="shared" si="39"/>
        <v>6</v>
      </c>
      <c r="AB102" s="8">
        <f t="shared" si="39"/>
        <v>3</v>
      </c>
      <c r="AC102" s="8">
        <f t="shared" si="39"/>
        <v>0</v>
      </c>
      <c r="AD102" s="8">
        <f t="shared" si="39"/>
        <v>4</v>
      </c>
      <c r="AE102" s="8">
        <f t="shared" si="39"/>
        <v>1</v>
      </c>
      <c r="AF102" s="8">
        <f t="shared" si="39"/>
        <v>1</v>
      </c>
      <c r="AG102" s="8">
        <f t="shared" si="30"/>
        <v>24</v>
      </c>
      <c r="AH102" s="23">
        <f t="shared" si="31"/>
        <v>15</v>
      </c>
      <c r="AI102" t="str">
        <f>IF(AG102=MAX($AG$102:$AG$106),C102, "")</f>
        <v/>
      </c>
    </row>
    <row r="103" spans="1:35">
      <c r="A103" s="1">
        <v>21</v>
      </c>
      <c r="B103" s="22" t="s">
        <v>24</v>
      </c>
      <c r="C103" s="8" t="s">
        <v>3</v>
      </c>
      <c r="D103" s="9">
        <v>2</v>
      </c>
      <c r="E103" s="9">
        <v>5</v>
      </c>
      <c r="F103" s="8">
        <v>2</v>
      </c>
      <c r="G103" s="8">
        <v>1</v>
      </c>
      <c r="H103" s="8">
        <v>3</v>
      </c>
      <c r="I103" s="8">
        <v>3</v>
      </c>
      <c r="J103" s="8">
        <v>1</v>
      </c>
      <c r="K103" s="8">
        <v>4</v>
      </c>
      <c r="L103" s="8">
        <v>3</v>
      </c>
      <c r="M103" s="8">
        <v>3</v>
      </c>
      <c r="N103" s="8">
        <v>0</v>
      </c>
      <c r="O103" s="8">
        <v>2</v>
      </c>
      <c r="P103" s="8">
        <v>2</v>
      </c>
      <c r="Q103" s="8">
        <v>2</v>
      </c>
      <c r="R103" s="8">
        <v>3</v>
      </c>
      <c r="S103" s="8"/>
      <c r="T103" s="8"/>
      <c r="U103" s="17">
        <f t="shared" si="23"/>
        <v>2.4</v>
      </c>
      <c r="V103" s="17">
        <f t="shared" si="24"/>
        <v>1.2</v>
      </c>
      <c r="W103" s="17">
        <f t="shared" si="25"/>
        <v>2</v>
      </c>
      <c r="X103" s="17">
        <f t="shared" si="26"/>
        <v>2</v>
      </c>
      <c r="Y103" s="8">
        <f t="shared" si="27"/>
        <v>0</v>
      </c>
      <c r="Z103" s="8">
        <f t="shared" si="28"/>
        <v>5</v>
      </c>
      <c r="AA103" s="8">
        <f t="shared" si="39"/>
        <v>1</v>
      </c>
      <c r="AB103" s="8">
        <f t="shared" si="39"/>
        <v>2</v>
      </c>
      <c r="AC103" s="8">
        <f t="shared" si="39"/>
        <v>5</v>
      </c>
      <c r="AD103" s="8">
        <f t="shared" si="39"/>
        <v>5</v>
      </c>
      <c r="AE103" s="8">
        <f t="shared" si="39"/>
        <v>1</v>
      </c>
      <c r="AF103" s="8">
        <f t="shared" si="39"/>
        <v>1</v>
      </c>
      <c r="AG103" s="8">
        <f t="shared" si="30"/>
        <v>36</v>
      </c>
      <c r="AH103" s="23">
        <f t="shared" si="31"/>
        <v>15</v>
      </c>
      <c r="AI103" t="str">
        <f t="shared" ref="AI103:AI106" si="40">IF(AG103=MAX($AG$102:$AG$106),C103, "")</f>
        <v/>
      </c>
    </row>
    <row r="104" spans="1:35">
      <c r="A104" s="1">
        <v>21</v>
      </c>
      <c r="B104" s="22" t="s">
        <v>24</v>
      </c>
      <c r="C104" s="6" t="s">
        <v>4</v>
      </c>
      <c r="D104" s="2">
        <v>3</v>
      </c>
      <c r="E104" s="2">
        <v>2</v>
      </c>
      <c r="F104" s="8">
        <v>3</v>
      </c>
      <c r="G104" s="8">
        <v>1</v>
      </c>
      <c r="H104" s="8">
        <v>3</v>
      </c>
      <c r="I104" s="8">
        <v>4</v>
      </c>
      <c r="J104" s="8">
        <v>4</v>
      </c>
      <c r="K104" s="8">
        <v>2</v>
      </c>
      <c r="L104" s="8">
        <v>4</v>
      </c>
      <c r="M104" s="8">
        <v>4</v>
      </c>
      <c r="N104" s="8">
        <v>3</v>
      </c>
      <c r="O104" s="8">
        <v>4</v>
      </c>
      <c r="P104" s="8">
        <v>0</v>
      </c>
      <c r="Q104" s="8">
        <v>5</v>
      </c>
      <c r="R104" s="8">
        <v>4</v>
      </c>
      <c r="S104" s="8"/>
      <c r="T104" s="8"/>
      <c r="U104" s="17">
        <f t="shared" si="23"/>
        <v>3.0666666666666669</v>
      </c>
      <c r="V104" s="17">
        <f t="shared" si="24"/>
        <v>1.2892719737209144</v>
      </c>
      <c r="W104" s="17">
        <f t="shared" si="25"/>
        <v>3</v>
      </c>
      <c r="X104" s="17">
        <f t="shared" si="26"/>
        <v>4</v>
      </c>
      <c r="Y104" s="8">
        <f t="shared" si="27"/>
        <v>0</v>
      </c>
      <c r="Z104" s="8">
        <f t="shared" si="28"/>
        <v>5</v>
      </c>
      <c r="AA104" s="8">
        <f t="shared" si="39"/>
        <v>1</v>
      </c>
      <c r="AB104" s="8">
        <f t="shared" si="39"/>
        <v>1</v>
      </c>
      <c r="AC104" s="8">
        <f t="shared" si="39"/>
        <v>2</v>
      </c>
      <c r="AD104" s="8">
        <f t="shared" si="39"/>
        <v>4</v>
      </c>
      <c r="AE104" s="8">
        <f t="shared" si="39"/>
        <v>6</v>
      </c>
      <c r="AF104" s="8">
        <f t="shared" si="39"/>
        <v>1</v>
      </c>
      <c r="AG104" s="8">
        <f t="shared" si="30"/>
        <v>46</v>
      </c>
      <c r="AH104" s="23">
        <f t="shared" si="31"/>
        <v>15</v>
      </c>
      <c r="AI104" t="str">
        <f t="shared" si="40"/>
        <v/>
      </c>
    </row>
    <row r="105" spans="1:35">
      <c r="A105" s="1">
        <v>21</v>
      </c>
      <c r="B105" s="22" t="s">
        <v>24</v>
      </c>
      <c r="C105" s="6" t="s">
        <v>5</v>
      </c>
      <c r="D105" s="2">
        <v>5</v>
      </c>
      <c r="E105" s="2">
        <v>5</v>
      </c>
      <c r="F105" s="8">
        <v>4</v>
      </c>
      <c r="G105" s="8">
        <v>4</v>
      </c>
      <c r="H105" s="8">
        <v>4</v>
      </c>
      <c r="I105" s="8">
        <v>5</v>
      </c>
      <c r="J105" s="8">
        <v>5</v>
      </c>
      <c r="K105" s="8">
        <v>0</v>
      </c>
      <c r="L105" s="8">
        <v>4</v>
      </c>
      <c r="M105" s="8">
        <v>2</v>
      </c>
      <c r="N105" s="8">
        <v>4</v>
      </c>
      <c r="O105" s="8">
        <v>3</v>
      </c>
      <c r="P105" s="8">
        <v>5</v>
      </c>
      <c r="Q105" s="8">
        <v>5</v>
      </c>
      <c r="R105" s="8">
        <v>2</v>
      </c>
      <c r="S105" s="8"/>
      <c r="T105" s="8"/>
      <c r="U105" s="17">
        <f t="shared" si="23"/>
        <v>3.8</v>
      </c>
      <c r="V105" s="17">
        <f t="shared" si="24"/>
        <v>1.4236104336041748</v>
      </c>
      <c r="W105" s="17">
        <f t="shared" si="25"/>
        <v>4</v>
      </c>
      <c r="X105" s="17">
        <f t="shared" si="26"/>
        <v>5</v>
      </c>
      <c r="Y105" s="8">
        <f t="shared" si="27"/>
        <v>0</v>
      </c>
      <c r="Z105" s="8">
        <f t="shared" si="28"/>
        <v>5</v>
      </c>
      <c r="AA105" s="8">
        <f t="shared" si="39"/>
        <v>1</v>
      </c>
      <c r="AB105" s="8">
        <f t="shared" si="39"/>
        <v>0</v>
      </c>
      <c r="AC105" s="8">
        <f t="shared" si="39"/>
        <v>2</v>
      </c>
      <c r="AD105" s="8">
        <f t="shared" si="39"/>
        <v>1</v>
      </c>
      <c r="AE105" s="8">
        <f t="shared" si="39"/>
        <v>5</v>
      </c>
      <c r="AF105" s="8">
        <f t="shared" si="39"/>
        <v>6</v>
      </c>
      <c r="AG105" s="8">
        <f t="shared" si="30"/>
        <v>57</v>
      </c>
      <c r="AH105" s="23">
        <f t="shared" si="31"/>
        <v>15</v>
      </c>
      <c r="AI105" t="str">
        <f t="shared" si="40"/>
        <v/>
      </c>
    </row>
    <row r="106" spans="1:35">
      <c r="A106" s="1">
        <v>21</v>
      </c>
      <c r="B106" s="22" t="s">
        <v>24</v>
      </c>
      <c r="C106" s="6" t="s">
        <v>6</v>
      </c>
      <c r="D106" s="9">
        <v>5</v>
      </c>
      <c r="E106" s="2">
        <v>4</v>
      </c>
      <c r="F106" s="8">
        <v>5</v>
      </c>
      <c r="G106" s="8">
        <v>5</v>
      </c>
      <c r="H106" s="8">
        <v>5</v>
      </c>
      <c r="I106" s="8">
        <v>5</v>
      </c>
      <c r="J106" s="8">
        <v>5</v>
      </c>
      <c r="K106" s="8">
        <v>5</v>
      </c>
      <c r="L106" s="8">
        <v>3</v>
      </c>
      <c r="M106" s="8">
        <v>5</v>
      </c>
      <c r="N106" s="8">
        <v>5</v>
      </c>
      <c r="O106" s="8">
        <v>5</v>
      </c>
      <c r="P106" s="8">
        <v>5</v>
      </c>
      <c r="Q106" s="8">
        <v>5</v>
      </c>
      <c r="R106" s="8">
        <v>5</v>
      </c>
      <c r="S106" s="8"/>
      <c r="T106" s="8"/>
      <c r="U106" s="17">
        <f t="shared" si="23"/>
        <v>4.8</v>
      </c>
      <c r="V106" s="17">
        <f t="shared" si="24"/>
        <v>0.54160256030906406</v>
      </c>
      <c r="W106" s="17">
        <f t="shared" si="25"/>
        <v>5</v>
      </c>
      <c r="X106" s="17">
        <f t="shared" si="26"/>
        <v>5</v>
      </c>
      <c r="Y106" s="8">
        <f t="shared" si="27"/>
        <v>3</v>
      </c>
      <c r="Z106" s="8">
        <f t="shared" si="28"/>
        <v>5</v>
      </c>
      <c r="AA106" s="8">
        <f t="shared" si="39"/>
        <v>0</v>
      </c>
      <c r="AB106" s="8">
        <f t="shared" si="39"/>
        <v>0</v>
      </c>
      <c r="AC106" s="8">
        <f t="shared" si="39"/>
        <v>0</v>
      </c>
      <c r="AD106" s="8">
        <f t="shared" si="39"/>
        <v>1</v>
      </c>
      <c r="AE106" s="8">
        <f t="shared" si="39"/>
        <v>1</v>
      </c>
      <c r="AF106" s="8">
        <f t="shared" si="39"/>
        <v>13</v>
      </c>
      <c r="AG106" s="8">
        <f t="shared" si="30"/>
        <v>72</v>
      </c>
      <c r="AH106" s="23">
        <f t="shared" si="31"/>
        <v>15</v>
      </c>
      <c r="AI106" t="str">
        <f t="shared" si="40"/>
        <v>e</v>
      </c>
    </row>
    <row r="107" spans="1:35">
      <c r="A107" s="1">
        <v>22</v>
      </c>
      <c r="B107" s="22" t="s">
        <v>26</v>
      </c>
      <c r="C107" s="6" t="s">
        <v>2</v>
      </c>
      <c r="D107" s="3">
        <v>3</v>
      </c>
      <c r="E107" s="3">
        <v>1</v>
      </c>
      <c r="F107" s="8">
        <v>1</v>
      </c>
      <c r="G107" s="8">
        <v>0</v>
      </c>
      <c r="H107" s="8">
        <v>1</v>
      </c>
      <c r="I107" s="8">
        <v>0</v>
      </c>
      <c r="J107" s="8">
        <v>0</v>
      </c>
      <c r="K107" s="8">
        <v>1</v>
      </c>
      <c r="L107" s="8">
        <v>1</v>
      </c>
      <c r="M107" s="8">
        <v>3</v>
      </c>
      <c r="N107" s="8">
        <v>1</v>
      </c>
      <c r="O107" s="8">
        <v>1</v>
      </c>
      <c r="P107" s="8">
        <v>5</v>
      </c>
      <c r="Q107" s="8">
        <v>0</v>
      </c>
      <c r="R107" s="8">
        <v>0</v>
      </c>
      <c r="S107" s="8"/>
      <c r="T107" s="8"/>
      <c r="U107" s="17">
        <f t="shared" si="23"/>
        <v>1.2</v>
      </c>
      <c r="V107" s="17">
        <f t="shared" si="24"/>
        <v>1.3759844960366863</v>
      </c>
      <c r="W107" s="17">
        <f t="shared" si="25"/>
        <v>1</v>
      </c>
      <c r="X107" s="17">
        <f t="shared" si="26"/>
        <v>1</v>
      </c>
      <c r="Y107" s="8">
        <f t="shared" si="27"/>
        <v>0</v>
      </c>
      <c r="Z107" s="8">
        <f t="shared" si="28"/>
        <v>5</v>
      </c>
      <c r="AA107" s="8">
        <f t="shared" si="39"/>
        <v>5</v>
      </c>
      <c r="AB107" s="8">
        <f t="shared" si="39"/>
        <v>7</v>
      </c>
      <c r="AC107" s="8">
        <f t="shared" si="39"/>
        <v>0</v>
      </c>
      <c r="AD107" s="8">
        <f t="shared" si="39"/>
        <v>2</v>
      </c>
      <c r="AE107" s="8">
        <f t="shared" si="39"/>
        <v>0</v>
      </c>
      <c r="AF107" s="8">
        <f t="shared" si="39"/>
        <v>1</v>
      </c>
      <c r="AG107" s="8">
        <f t="shared" si="30"/>
        <v>18</v>
      </c>
      <c r="AH107" s="23">
        <f t="shared" si="31"/>
        <v>15</v>
      </c>
      <c r="AI107" t="str">
        <f>IF(AG107=MAX($AG$107:$AG$111),C107, "")</f>
        <v/>
      </c>
    </row>
    <row r="108" spans="1:35">
      <c r="A108" s="1">
        <v>22</v>
      </c>
      <c r="B108" s="22" t="s">
        <v>26</v>
      </c>
      <c r="C108" s="8" t="s">
        <v>3</v>
      </c>
      <c r="D108" s="9">
        <v>0</v>
      </c>
      <c r="E108" s="9">
        <v>5</v>
      </c>
      <c r="F108" s="8">
        <v>2</v>
      </c>
      <c r="G108" s="8">
        <v>2</v>
      </c>
      <c r="H108" s="8">
        <v>2</v>
      </c>
      <c r="I108" s="8">
        <v>3</v>
      </c>
      <c r="J108" s="8">
        <v>1</v>
      </c>
      <c r="K108" s="8">
        <v>2</v>
      </c>
      <c r="L108" s="8">
        <v>4</v>
      </c>
      <c r="M108" s="8">
        <v>3</v>
      </c>
      <c r="N108" s="8">
        <v>3</v>
      </c>
      <c r="O108" s="8">
        <v>3</v>
      </c>
      <c r="P108" s="8">
        <v>3</v>
      </c>
      <c r="Q108" s="8">
        <v>0</v>
      </c>
      <c r="R108" s="8">
        <v>0</v>
      </c>
      <c r="S108" s="8"/>
      <c r="T108" s="8"/>
      <c r="U108" s="17">
        <f t="shared" si="23"/>
        <v>2.2000000000000002</v>
      </c>
      <c r="V108" s="17">
        <f t="shared" si="24"/>
        <v>1.4236104336041748</v>
      </c>
      <c r="W108" s="17">
        <f t="shared" si="25"/>
        <v>2</v>
      </c>
      <c r="X108" s="17">
        <f t="shared" si="26"/>
        <v>3</v>
      </c>
      <c r="Y108" s="8">
        <f t="shared" si="27"/>
        <v>0</v>
      </c>
      <c r="Z108" s="8">
        <f t="shared" si="28"/>
        <v>5</v>
      </c>
      <c r="AA108" s="8">
        <f t="shared" si="39"/>
        <v>3</v>
      </c>
      <c r="AB108" s="8">
        <f t="shared" si="39"/>
        <v>1</v>
      </c>
      <c r="AC108" s="8">
        <f t="shared" si="39"/>
        <v>4</v>
      </c>
      <c r="AD108" s="8">
        <f t="shared" si="39"/>
        <v>5</v>
      </c>
      <c r="AE108" s="8">
        <f t="shared" si="39"/>
        <v>1</v>
      </c>
      <c r="AF108" s="8">
        <f t="shared" si="39"/>
        <v>1</v>
      </c>
      <c r="AG108" s="8">
        <f t="shared" si="30"/>
        <v>33</v>
      </c>
      <c r="AH108" s="23">
        <f t="shared" si="31"/>
        <v>15</v>
      </c>
      <c r="AI108" t="str">
        <f t="shared" ref="AI108:AI111" si="41">IF(AG108=MAX($AG$107:$AG$111),C108, "")</f>
        <v/>
      </c>
    </row>
    <row r="109" spans="1:35">
      <c r="A109" s="1">
        <v>22</v>
      </c>
      <c r="B109" s="22" t="s">
        <v>26</v>
      </c>
      <c r="C109" s="6" t="s">
        <v>4</v>
      </c>
      <c r="D109" s="2">
        <v>1</v>
      </c>
      <c r="E109" s="2">
        <v>1</v>
      </c>
      <c r="F109" s="8">
        <v>3</v>
      </c>
      <c r="G109" s="8">
        <v>3</v>
      </c>
      <c r="H109" s="8">
        <v>3</v>
      </c>
      <c r="I109" s="8">
        <v>4</v>
      </c>
      <c r="J109" s="8">
        <v>4</v>
      </c>
      <c r="K109" s="8">
        <v>3</v>
      </c>
      <c r="L109" s="8">
        <v>3</v>
      </c>
      <c r="M109" s="8">
        <v>4</v>
      </c>
      <c r="N109" s="8">
        <v>2</v>
      </c>
      <c r="O109" s="8">
        <v>2</v>
      </c>
      <c r="P109" s="8">
        <v>0</v>
      </c>
      <c r="Q109" s="8">
        <v>4</v>
      </c>
      <c r="R109" s="8">
        <v>0</v>
      </c>
      <c r="S109" s="8"/>
      <c r="T109" s="8"/>
      <c r="U109" s="17">
        <f t="shared" si="23"/>
        <v>2.4666666666666668</v>
      </c>
      <c r="V109" s="17">
        <f t="shared" si="24"/>
        <v>1.3597385369580759</v>
      </c>
      <c r="W109" s="17">
        <f t="shared" si="25"/>
        <v>3</v>
      </c>
      <c r="X109" s="17">
        <f t="shared" si="26"/>
        <v>3</v>
      </c>
      <c r="Y109" s="8">
        <f t="shared" si="27"/>
        <v>0</v>
      </c>
      <c r="Z109" s="8">
        <f t="shared" si="28"/>
        <v>4</v>
      </c>
      <c r="AA109" s="8">
        <f t="shared" si="39"/>
        <v>2</v>
      </c>
      <c r="AB109" s="8">
        <f t="shared" si="39"/>
        <v>2</v>
      </c>
      <c r="AC109" s="8">
        <f t="shared" si="39"/>
        <v>2</v>
      </c>
      <c r="AD109" s="8">
        <f t="shared" si="39"/>
        <v>5</v>
      </c>
      <c r="AE109" s="8">
        <f t="shared" si="39"/>
        <v>4</v>
      </c>
      <c r="AF109" s="8">
        <f t="shared" si="39"/>
        <v>0</v>
      </c>
      <c r="AG109" s="8">
        <f t="shared" si="30"/>
        <v>37</v>
      </c>
      <c r="AH109" s="23">
        <f t="shared" si="31"/>
        <v>15</v>
      </c>
      <c r="AI109" t="str">
        <f t="shared" si="41"/>
        <v/>
      </c>
    </row>
    <row r="110" spans="1:35">
      <c r="A110" s="1">
        <v>22</v>
      </c>
      <c r="B110" s="22" t="s">
        <v>26</v>
      </c>
      <c r="C110" s="6" t="s">
        <v>5</v>
      </c>
      <c r="D110" s="2">
        <v>5</v>
      </c>
      <c r="E110" s="2">
        <v>5</v>
      </c>
      <c r="F110" s="8">
        <v>4</v>
      </c>
      <c r="G110" s="8">
        <v>4</v>
      </c>
      <c r="H110" s="8">
        <v>4</v>
      </c>
      <c r="I110" s="8">
        <v>5</v>
      </c>
      <c r="J110" s="8">
        <v>5</v>
      </c>
      <c r="K110" s="8">
        <v>5</v>
      </c>
      <c r="L110" s="8">
        <v>2</v>
      </c>
      <c r="M110" s="8">
        <v>3</v>
      </c>
      <c r="N110" s="8">
        <v>5</v>
      </c>
      <c r="O110" s="8">
        <v>4</v>
      </c>
      <c r="P110" s="8">
        <v>5</v>
      </c>
      <c r="Q110" s="8">
        <v>4</v>
      </c>
      <c r="R110" s="8">
        <v>0</v>
      </c>
      <c r="S110" s="8"/>
      <c r="T110" s="8"/>
      <c r="U110" s="17">
        <f t="shared" si="23"/>
        <v>4</v>
      </c>
      <c r="V110" s="17">
        <f t="shared" si="24"/>
        <v>1.3662601021279464</v>
      </c>
      <c r="W110" s="17">
        <f t="shared" si="25"/>
        <v>4</v>
      </c>
      <c r="X110" s="17">
        <f t="shared" si="26"/>
        <v>5</v>
      </c>
      <c r="Y110" s="8">
        <f t="shared" si="27"/>
        <v>0</v>
      </c>
      <c r="Z110" s="8">
        <f t="shared" si="28"/>
        <v>5</v>
      </c>
      <c r="AA110" s="8">
        <f t="shared" si="39"/>
        <v>1</v>
      </c>
      <c r="AB110" s="8">
        <f t="shared" si="39"/>
        <v>0</v>
      </c>
      <c r="AC110" s="8">
        <f t="shared" si="39"/>
        <v>1</v>
      </c>
      <c r="AD110" s="8">
        <f t="shared" si="39"/>
        <v>1</v>
      </c>
      <c r="AE110" s="8">
        <f t="shared" si="39"/>
        <v>5</v>
      </c>
      <c r="AF110" s="8">
        <f t="shared" si="39"/>
        <v>7</v>
      </c>
      <c r="AG110" s="8">
        <f t="shared" si="30"/>
        <v>60</v>
      </c>
      <c r="AH110" s="23">
        <f t="shared" si="31"/>
        <v>15</v>
      </c>
      <c r="AI110" t="str">
        <f t="shared" si="41"/>
        <v/>
      </c>
    </row>
    <row r="111" spans="1:35">
      <c r="A111" s="1">
        <v>22</v>
      </c>
      <c r="B111" s="22" t="s">
        <v>26</v>
      </c>
      <c r="C111" s="6" t="s">
        <v>6</v>
      </c>
      <c r="D111" s="9">
        <v>4</v>
      </c>
      <c r="E111" s="2">
        <v>5</v>
      </c>
      <c r="F111" s="8">
        <v>5</v>
      </c>
      <c r="G111" s="8">
        <v>5</v>
      </c>
      <c r="H111" s="8">
        <v>5</v>
      </c>
      <c r="I111" s="8">
        <v>4</v>
      </c>
      <c r="J111" s="8">
        <v>5</v>
      </c>
      <c r="K111" s="8">
        <v>5</v>
      </c>
      <c r="L111" s="8">
        <v>3</v>
      </c>
      <c r="M111" s="8">
        <v>5</v>
      </c>
      <c r="N111" s="8">
        <v>4</v>
      </c>
      <c r="O111" s="8">
        <v>5</v>
      </c>
      <c r="P111" s="8">
        <v>5</v>
      </c>
      <c r="Q111" s="8">
        <v>5</v>
      </c>
      <c r="R111" s="8">
        <v>5</v>
      </c>
      <c r="S111" s="8"/>
      <c r="T111" s="8"/>
      <c r="U111" s="17">
        <f t="shared" si="23"/>
        <v>4.666666666666667</v>
      </c>
      <c r="V111" s="17">
        <f t="shared" si="24"/>
        <v>0.59628479399994394</v>
      </c>
      <c r="W111" s="17">
        <f t="shared" si="25"/>
        <v>5</v>
      </c>
      <c r="X111" s="17">
        <f t="shared" si="26"/>
        <v>5</v>
      </c>
      <c r="Y111" s="8">
        <f t="shared" si="27"/>
        <v>3</v>
      </c>
      <c r="Z111" s="8">
        <f t="shared" si="28"/>
        <v>5</v>
      </c>
      <c r="AA111" s="8">
        <f t="shared" si="39"/>
        <v>0</v>
      </c>
      <c r="AB111" s="8">
        <f t="shared" si="39"/>
        <v>0</v>
      </c>
      <c r="AC111" s="8">
        <f t="shared" si="39"/>
        <v>0</v>
      </c>
      <c r="AD111" s="8">
        <f t="shared" si="39"/>
        <v>1</v>
      </c>
      <c r="AE111" s="8">
        <f t="shared" si="39"/>
        <v>3</v>
      </c>
      <c r="AF111" s="8">
        <f t="shared" si="39"/>
        <v>11</v>
      </c>
      <c r="AG111" s="8">
        <f t="shared" si="30"/>
        <v>70</v>
      </c>
      <c r="AH111" s="23">
        <f t="shared" si="31"/>
        <v>15</v>
      </c>
      <c r="AI111" t="str">
        <f t="shared" si="41"/>
        <v>e</v>
      </c>
    </row>
    <row r="112" spans="1:35">
      <c r="A112" s="1">
        <v>23</v>
      </c>
      <c r="B112" s="22" t="s">
        <v>25</v>
      </c>
      <c r="C112" s="6" t="s">
        <v>2</v>
      </c>
      <c r="D112" s="3">
        <v>2</v>
      </c>
      <c r="E112" s="3">
        <v>1</v>
      </c>
      <c r="F112" s="8">
        <v>1</v>
      </c>
      <c r="G112" s="8">
        <v>0</v>
      </c>
      <c r="H112" s="8">
        <v>1</v>
      </c>
      <c r="I112" s="8">
        <v>0</v>
      </c>
      <c r="J112" s="8">
        <v>0</v>
      </c>
      <c r="K112" s="8">
        <v>4</v>
      </c>
      <c r="L112" s="8">
        <v>1</v>
      </c>
      <c r="M112" s="8">
        <v>2</v>
      </c>
      <c r="N112" s="8">
        <v>0</v>
      </c>
      <c r="O112" s="8">
        <v>0</v>
      </c>
      <c r="P112" s="8">
        <v>3</v>
      </c>
      <c r="Q112" s="8">
        <v>0</v>
      </c>
      <c r="R112" s="8">
        <v>0</v>
      </c>
      <c r="S112" s="8"/>
      <c r="T112" s="8"/>
      <c r="U112" s="17">
        <f t="shared" si="23"/>
        <v>1</v>
      </c>
      <c r="V112" s="17">
        <f t="shared" si="24"/>
        <v>1.2110601416389966</v>
      </c>
      <c r="W112" s="17">
        <f t="shared" si="25"/>
        <v>1</v>
      </c>
      <c r="X112" s="17">
        <f t="shared" si="26"/>
        <v>0</v>
      </c>
      <c r="Y112" s="8">
        <f t="shared" si="27"/>
        <v>0</v>
      </c>
      <c r="Z112" s="8">
        <f t="shared" si="28"/>
        <v>4</v>
      </c>
      <c r="AA112" s="8">
        <f t="shared" si="39"/>
        <v>7</v>
      </c>
      <c r="AB112" s="8">
        <f t="shared" si="39"/>
        <v>4</v>
      </c>
      <c r="AC112" s="8">
        <f t="shared" si="39"/>
        <v>2</v>
      </c>
      <c r="AD112" s="8">
        <f t="shared" si="39"/>
        <v>1</v>
      </c>
      <c r="AE112" s="8">
        <f t="shared" si="39"/>
        <v>1</v>
      </c>
      <c r="AF112" s="8">
        <f t="shared" si="39"/>
        <v>0</v>
      </c>
      <c r="AG112" s="8">
        <f t="shared" si="30"/>
        <v>15</v>
      </c>
      <c r="AH112" s="23">
        <f t="shared" si="31"/>
        <v>15</v>
      </c>
      <c r="AI112" t="str">
        <f>IF(AG112=MAX($AG$112:$AG$116),C112, "")</f>
        <v/>
      </c>
    </row>
    <row r="113" spans="1:35">
      <c r="A113" s="1">
        <v>23</v>
      </c>
      <c r="B113" s="22" t="s">
        <v>25</v>
      </c>
      <c r="C113" s="8" t="s">
        <v>3</v>
      </c>
      <c r="D113" s="9">
        <v>2</v>
      </c>
      <c r="E113" s="9">
        <v>4</v>
      </c>
      <c r="F113" s="8">
        <v>2</v>
      </c>
      <c r="G113" s="8">
        <v>0</v>
      </c>
      <c r="H113" s="8">
        <v>2</v>
      </c>
      <c r="I113" s="8">
        <v>3</v>
      </c>
      <c r="J113" s="8">
        <v>1</v>
      </c>
      <c r="K113" s="8">
        <v>5</v>
      </c>
      <c r="L113" s="8">
        <v>3</v>
      </c>
      <c r="M113" s="8">
        <v>3</v>
      </c>
      <c r="N113" s="8">
        <v>3</v>
      </c>
      <c r="O113" s="8">
        <v>5</v>
      </c>
      <c r="P113" s="8">
        <v>2</v>
      </c>
      <c r="Q113" s="8">
        <v>0</v>
      </c>
      <c r="R113" s="8">
        <v>0</v>
      </c>
      <c r="S113" s="8"/>
      <c r="T113" s="8"/>
      <c r="U113" s="17">
        <f t="shared" si="23"/>
        <v>2.3333333333333335</v>
      </c>
      <c r="V113" s="17">
        <f t="shared" si="24"/>
        <v>1.5776212754932311</v>
      </c>
      <c r="W113" s="17">
        <f t="shared" si="25"/>
        <v>2</v>
      </c>
      <c r="X113" s="17">
        <f t="shared" si="26"/>
        <v>2</v>
      </c>
      <c r="Y113" s="8">
        <f t="shared" si="27"/>
        <v>0</v>
      </c>
      <c r="Z113" s="8">
        <f t="shared" si="28"/>
        <v>5</v>
      </c>
      <c r="AA113" s="8">
        <f t="shared" si="39"/>
        <v>3</v>
      </c>
      <c r="AB113" s="8">
        <f t="shared" si="39"/>
        <v>1</v>
      </c>
      <c r="AC113" s="8">
        <f t="shared" si="39"/>
        <v>4</v>
      </c>
      <c r="AD113" s="8">
        <f t="shared" si="39"/>
        <v>4</v>
      </c>
      <c r="AE113" s="8">
        <f t="shared" si="39"/>
        <v>1</v>
      </c>
      <c r="AF113" s="8">
        <f t="shared" si="39"/>
        <v>2</v>
      </c>
      <c r="AG113" s="8">
        <f t="shared" si="30"/>
        <v>35</v>
      </c>
      <c r="AH113" s="23">
        <f t="shared" si="31"/>
        <v>15</v>
      </c>
      <c r="AI113" t="str">
        <f t="shared" ref="AI113:AI116" si="42">IF(AG113=MAX($AG$112:$AG$116),C113, "")</f>
        <v/>
      </c>
    </row>
    <row r="114" spans="1:35">
      <c r="A114" s="1">
        <v>23</v>
      </c>
      <c r="B114" s="22" t="s">
        <v>25</v>
      </c>
      <c r="C114" s="6" t="s">
        <v>4</v>
      </c>
      <c r="D114" s="2">
        <v>2</v>
      </c>
      <c r="E114" s="2">
        <v>2</v>
      </c>
      <c r="F114" s="8">
        <v>3</v>
      </c>
      <c r="G114" s="8">
        <v>3</v>
      </c>
      <c r="H114" s="8">
        <v>3</v>
      </c>
      <c r="I114" s="8">
        <v>4</v>
      </c>
      <c r="J114" s="8">
        <v>4</v>
      </c>
      <c r="K114" s="8">
        <v>1</v>
      </c>
      <c r="L114" s="8">
        <v>4</v>
      </c>
      <c r="M114" s="8">
        <v>4</v>
      </c>
      <c r="N114" s="8">
        <v>2</v>
      </c>
      <c r="O114" s="8">
        <v>1</v>
      </c>
      <c r="P114" s="8">
        <v>0</v>
      </c>
      <c r="Q114" s="8">
        <v>4</v>
      </c>
      <c r="R114" s="8">
        <v>0</v>
      </c>
      <c r="S114" s="8"/>
      <c r="T114" s="8"/>
      <c r="U114" s="17">
        <f t="shared" si="23"/>
        <v>2.4666666666666668</v>
      </c>
      <c r="V114" s="17">
        <f t="shared" si="24"/>
        <v>1.4079141387961918</v>
      </c>
      <c r="W114" s="17">
        <f t="shared" si="25"/>
        <v>3</v>
      </c>
      <c r="X114" s="17">
        <f t="shared" si="26"/>
        <v>4</v>
      </c>
      <c r="Y114" s="8">
        <f t="shared" si="27"/>
        <v>0</v>
      </c>
      <c r="Z114" s="8">
        <f t="shared" si="28"/>
        <v>4</v>
      </c>
      <c r="AA114" s="8">
        <f t="shared" si="39"/>
        <v>2</v>
      </c>
      <c r="AB114" s="8">
        <f t="shared" si="39"/>
        <v>2</v>
      </c>
      <c r="AC114" s="8">
        <f t="shared" si="39"/>
        <v>3</v>
      </c>
      <c r="AD114" s="8">
        <f t="shared" si="39"/>
        <v>3</v>
      </c>
      <c r="AE114" s="8">
        <f t="shared" si="39"/>
        <v>5</v>
      </c>
      <c r="AF114" s="8">
        <f t="shared" si="39"/>
        <v>0</v>
      </c>
      <c r="AG114" s="8">
        <f t="shared" si="30"/>
        <v>37</v>
      </c>
      <c r="AH114" s="23">
        <f t="shared" si="31"/>
        <v>15</v>
      </c>
      <c r="AI114" t="str">
        <f t="shared" si="42"/>
        <v/>
      </c>
    </row>
    <row r="115" spans="1:35">
      <c r="A115" s="1">
        <v>23</v>
      </c>
      <c r="B115" s="22" t="s">
        <v>25</v>
      </c>
      <c r="C115" s="6" t="s">
        <v>5</v>
      </c>
      <c r="D115" s="2">
        <v>5</v>
      </c>
      <c r="E115" s="2">
        <v>4</v>
      </c>
      <c r="F115" s="8">
        <v>4</v>
      </c>
      <c r="G115" s="8">
        <v>4</v>
      </c>
      <c r="H115" s="8">
        <v>4</v>
      </c>
      <c r="I115" s="8">
        <v>5</v>
      </c>
      <c r="J115" s="8">
        <v>5</v>
      </c>
      <c r="K115" s="8">
        <v>3</v>
      </c>
      <c r="L115" s="8">
        <v>4</v>
      </c>
      <c r="M115" s="8">
        <v>3</v>
      </c>
      <c r="N115" s="8">
        <v>5</v>
      </c>
      <c r="O115" s="8">
        <v>4</v>
      </c>
      <c r="P115" s="8">
        <v>5</v>
      </c>
      <c r="Q115" s="8">
        <v>4</v>
      </c>
      <c r="R115" s="8">
        <v>0</v>
      </c>
      <c r="S115" s="8"/>
      <c r="T115" s="8"/>
      <c r="U115" s="17">
        <f t="shared" si="23"/>
        <v>3.9333333333333331</v>
      </c>
      <c r="V115" s="17">
        <f t="shared" si="24"/>
        <v>1.2364824660660938</v>
      </c>
      <c r="W115" s="17">
        <f t="shared" si="25"/>
        <v>4</v>
      </c>
      <c r="X115" s="17">
        <f t="shared" si="26"/>
        <v>4</v>
      </c>
      <c r="Y115" s="8">
        <f t="shared" si="27"/>
        <v>0</v>
      </c>
      <c r="Z115" s="8">
        <f t="shared" si="28"/>
        <v>5</v>
      </c>
      <c r="AA115" s="8">
        <f t="shared" si="39"/>
        <v>1</v>
      </c>
      <c r="AB115" s="8">
        <f t="shared" si="39"/>
        <v>0</v>
      </c>
      <c r="AC115" s="8">
        <f t="shared" si="39"/>
        <v>0</v>
      </c>
      <c r="AD115" s="8">
        <f t="shared" si="39"/>
        <v>2</v>
      </c>
      <c r="AE115" s="8">
        <f t="shared" si="39"/>
        <v>7</v>
      </c>
      <c r="AF115" s="8">
        <f t="shared" si="39"/>
        <v>5</v>
      </c>
      <c r="AG115" s="8">
        <f t="shared" si="30"/>
        <v>59</v>
      </c>
      <c r="AH115" s="23">
        <f t="shared" si="31"/>
        <v>15</v>
      </c>
      <c r="AI115" t="str">
        <f t="shared" si="42"/>
        <v/>
      </c>
    </row>
    <row r="116" spans="1:35">
      <c r="A116" s="1">
        <v>23</v>
      </c>
      <c r="B116" s="22" t="s">
        <v>25</v>
      </c>
      <c r="C116" s="6" t="s">
        <v>6</v>
      </c>
      <c r="D116" s="9">
        <v>5</v>
      </c>
      <c r="E116" s="2">
        <v>5</v>
      </c>
      <c r="F116" s="8">
        <v>5</v>
      </c>
      <c r="G116" s="8">
        <v>5</v>
      </c>
      <c r="H116" s="8">
        <v>5</v>
      </c>
      <c r="I116" s="8">
        <v>5</v>
      </c>
      <c r="J116" s="8">
        <v>5</v>
      </c>
      <c r="K116" s="8">
        <v>2</v>
      </c>
      <c r="L116" s="8">
        <v>4</v>
      </c>
      <c r="M116" s="8">
        <v>5</v>
      </c>
      <c r="N116" s="8">
        <v>4</v>
      </c>
      <c r="O116" s="8">
        <v>3</v>
      </c>
      <c r="P116" s="8">
        <v>5</v>
      </c>
      <c r="Q116" s="8">
        <v>5</v>
      </c>
      <c r="R116" s="8">
        <v>5</v>
      </c>
      <c r="S116" s="8"/>
      <c r="T116" s="8"/>
      <c r="U116" s="17">
        <f t="shared" si="23"/>
        <v>4.5333333333333332</v>
      </c>
      <c r="V116" s="17">
        <f t="shared" si="24"/>
        <v>0.88443327742810662</v>
      </c>
      <c r="W116" s="17">
        <f t="shared" si="25"/>
        <v>5</v>
      </c>
      <c r="X116" s="17">
        <f t="shared" si="26"/>
        <v>5</v>
      </c>
      <c r="Y116" s="8">
        <f t="shared" si="27"/>
        <v>2</v>
      </c>
      <c r="Z116" s="8">
        <f t="shared" si="28"/>
        <v>5</v>
      </c>
      <c r="AA116" s="8">
        <f t="shared" si="39"/>
        <v>0</v>
      </c>
      <c r="AB116" s="8">
        <f t="shared" si="39"/>
        <v>0</v>
      </c>
      <c r="AC116" s="8">
        <f t="shared" si="39"/>
        <v>1</v>
      </c>
      <c r="AD116" s="8">
        <f t="shared" si="39"/>
        <v>1</v>
      </c>
      <c r="AE116" s="8">
        <f t="shared" si="39"/>
        <v>2</v>
      </c>
      <c r="AF116" s="8">
        <f t="shared" si="39"/>
        <v>11</v>
      </c>
      <c r="AG116" s="8">
        <f t="shared" si="30"/>
        <v>68</v>
      </c>
      <c r="AH116" s="23">
        <f t="shared" si="31"/>
        <v>15</v>
      </c>
      <c r="AI116" t="str">
        <f t="shared" si="42"/>
        <v>e</v>
      </c>
    </row>
    <row r="117" spans="1:35">
      <c r="A117" s="1">
        <v>24</v>
      </c>
      <c r="B117" s="22" t="s">
        <v>27</v>
      </c>
      <c r="C117" s="6" t="s">
        <v>2</v>
      </c>
      <c r="D117" s="9">
        <v>3</v>
      </c>
      <c r="E117" s="9">
        <v>3</v>
      </c>
      <c r="F117" s="8">
        <v>1</v>
      </c>
      <c r="G117" s="8">
        <v>0</v>
      </c>
      <c r="H117" s="8">
        <v>2</v>
      </c>
      <c r="I117" s="8">
        <v>3</v>
      </c>
      <c r="J117" s="8">
        <v>0</v>
      </c>
      <c r="K117" s="8">
        <v>5</v>
      </c>
      <c r="L117" s="8">
        <v>3</v>
      </c>
      <c r="M117" s="8">
        <v>3</v>
      </c>
      <c r="N117" s="8">
        <v>3</v>
      </c>
      <c r="O117" s="8">
        <v>0</v>
      </c>
      <c r="P117" s="8">
        <v>4</v>
      </c>
      <c r="Q117" s="8">
        <v>0</v>
      </c>
      <c r="R117" s="8">
        <v>0</v>
      </c>
      <c r="S117" s="8"/>
      <c r="T117" s="8"/>
      <c r="U117" s="17">
        <f t="shared" si="23"/>
        <v>2</v>
      </c>
      <c r="V117" s="17">
        <f t="shared" si="24"/>
        <v>1.6329931618554521</v>
      </c>
      <c r="W117" s="17">
        <f t="shared" si="25"/>
        <v>3</v>
      </c>
      <c r="X117" s="17">
        <f t="shared" si="26"/>
        <v>3</v>
      </c>
      <c r="Y117" s="8">
        <f t="shared" si="27"/>
        <v>0</v>
      </c>
      <c r="Z117" s="8">
        <f t="shared" si="28"/>
        <v>5</v>
      </c>
      <c r="AA117" s="8">
        <f t="shared" si="39"/>
        <v>5</v>
      </c>
      <c r="AB117" s="8">
        <f t="shared" si="39"/>
        <v>1</v>
      </c>
      <c r="AC117" s="8">
        <f t="shared" si="39"/>
        <v>1</v>
      </c>
      <c r="AD117" s="8">
        <f t="shared" si="39"/>
        <v>6</v>
      </c>
      <c r="AE117" s="8">
        <f t="shared" si="39"/>
        <v>1</v>
      </c>
      <c r="AF117" s="8">
        <f t="shared" si="39"/>
        <v>1</v>
      </c>
      <c r="AG117" s="8">
        <f t="shared" si="30"/>
        <v>30</v>
      </c>
      <c r="AH117" s="23">
        <f t="shared" si="31"/>
        <v>15</v>
      </c>
      <c r="AI117" t="str">
        <f>IF(AG117=MAX($AG$117:$AG$121),C117, "")</f>
        <v/>
      </c>
    </row>
    <row r="118" spans="1:35">
      <c r="A118" s="1">
        <v>24</v>
      </c>
      <c r="B118" s="22" t="s">
        <v>27</v>
      </c>
      <c r="C118" s="8" t="s">
        <v>3</v>
      </c>
      <c r="D118" s="2">
        <v>3</v>
      </c>
      <c r="E118" s="2">
        <v>5</v>
      </c>
      <c r="F118" s="8">
        <v>2</v>
      </c>
      <c r="G118" s="8">
        <v>2</v>
      </c>
      <c r="H118" s="8">
        <v>3</v>
      </c>
      <c r="I118" s="8">
        <v>3</v>
      </c>
      <c r="J118" s="8">
        <v>1</v>
      </c>
      <c r="K118" s="8">
        <v>3</v>
      </c>
      <c r="L118" s="8">
        <v>4</v>
      </c>
      <c r="M118" s="8">
        <v>4</v>
      </c>
      <c r="N118" s="8">
        <v>2</v>
      </c>
      <c r="O118" s="8">
        <v>1</v>
      </c>
      <c r="P118" s="8">
        <v>0</v>
      </c>
      <c r="Q118" s="8">
        <v>0</v>
      </c>
      <c r="R118" s="8">
        <v>0</v>
      </c>
      <c r="S118" s="8"/>
      <c r="T118" s="8"/>
      <c r="U118" s="17">
        <f t="shared" si="23"/>
        <v>2.2000000000000002</v>
      </c>
      <c r="V118" s="17">
        <f t="shared" si="24"/>
        <v>1.5143755588800729</v>
      </c>
      <c r="W118" s="17">
        <f t="shared" si="25"/>
        <v>2</v>
      </c>
      <c r="X118" s="17">
        <f t="shared" si="26"/>
        <v>3</v>
      </c>
      <c r="Y118" s="8">
        <f t="shared" si="27"/>
        <v>0</v>
      </c>
      <c r="Z118" s="8">
        <f t="shared" si="28"/>
        <v>5</v>
      </c>
      <c r="AA118" s="8">
        <f t="shared" si="39"/>
        <v>3</v>
      </c>
      <c r="AB118" s="8">
        <f t="shared" si="39"/>
        <v>2</v>
      </c>
      <c r="AC118" s="8">
        <f t="shared" si="39"/>
        <v>3</v>
      </c>
      <c r="AD118" s="8">
        <f t="shared" si="39"/>
        <v>4</v>
      </c>
      <c r="AE118" s="8">
        <f t="shared" si="39"/>
        <v>2</v>
      </c>
      <c r="AF118" s="8">
        <f t="shared" si="39"/>
        <v>1</v>
      </c>
      <c r="AG118" s="8">
        <f t="shared" si="30"/>
        <v>33</v>
      </c>
      <c r="AH118" s="23">
        <f t="shared" si="31"/>
        <v>15</v>
      </c>
      <c r="AI118" t="str">
        <f t="shared" ref="AI118:AI121" si="43">IF(AG118=MAX($AG$117:$AG$121),C118, "")</f>
        <v/>
      </c>
    </row>
    <row r="119" spans="1:35">
      <c r="A119" s="1">
        <v>24</v>
      </c>
      <c r="B119" s="22" t="s">
        <v>27</v>
      </c>
      <c r="C119" s="6" t="s">
        <v>4</v>
      </c>
      <c r="D119" s="2">
        <v>3</v>
      </c>
      <c r="E119" s="2">
        <v>2</v>
      </c>
      <c r="F119" s="8">
        <v>3</v>
      </c>
      <c r="G119" s="8">
        <v>3</v>
      </c>
      <c r="H119" s="8">
        <v>3</v>
      </c>
      <c r="I119" s="8">
        <v>3</v>
      </c>
      <c r="J119" s="8">
        <v>5</v>
      </c>
      <c r="K119" s="8">
        <v>1</v>
      </c>
      <c r="L119" s="8">
        <v>4</v>
      </c>
      <c r="M119" s="8">
        <v>3</v>
      </c>
      <c r="N119" s="8">
        <v>1</v>
      </c>
      <c r="O119" s="8">
        <v>2</v>
      </c>
      <c r="P119" s="8">
        <v>0</v>
      </c>
      <c r="Q119" s="8">
        <v>5</v>
      </c>
      <c r="R119" s="8">
        <v>0</v>
      </c>
      <c r="S119" s="8"/>
      <c r="T119" s="8"/>
      <c r="U119" s="17">
        <f t="shared" si="23"/>
        <v>2.5333333333333332</v>
      </c>
      <c r="V119" s="17">
        <f t="shared" si="24"/>
        <v>1.4996295838935989</v>
      </c>
      <c r="W119" s="17">
        <f t="shared" si="25"/>
        <v>3</v>
      </c>
      <c r="X119" s="17">
        <f t="shared" si="26"/>
        <v>3</v>
      </c>
      <c r="Y119" s="8">
        <f t="shared" si="27"/>
        <v>0</v>
      </c>
      <c r="Z119" s="8">
        <f t="shared" si="28"/>
        <v>5</v>
      </c>
      <c r="AA119" s="8">
        <f t="shared" si="39"/>
        <v>2</v>
      </c>
      <c r="AB119" s="8">
        <f t="shared" si="39"/>
        <v>2</v>
      </c>
      <c r="AC119" s="8">
        <f t="shared" si="39"/>
        <v>2</v>
      </c>
      <c r="AD119" s="8">
        <f t="shared" si="39"/>
        <v>6</v>
      </c>
      <c r="AE119" s="8">
        <f t="shared" si="39"/>
        <v>1</v>
      </c>
      <c r="AF119" s="8">
        <f t="shared" si="39"/>
        <v>2</v>
      </c>
      <c r="AG119" s="8">
        <f t="shared" si="30"/>
        <v>38</v>
      </c>
      <c r="AH119" s="23">
        <f t="shared" si="31"/>
        <v>15</v>
      </c>
      <c r="AI119" t="str">
        <f t="shared" si="43"/>
        <v/>
      </c>
    </row>
    <row r="120" spans="1:35">
      <c r="A120" s="1">
        <v>24</v>
      </c>
      <c r="B120" s="22" t="s">
        <v>27</v>
      </c>
      <c r="C120" s="6" t="s">
        <v>5</v>
      </c>
      <c r="D120" s="2">
        <v>5</v>
      </c>
      <c r="E120" s="2">
        <v>5</v>
      </c>
      <c r="F120" s="8">
        <v>4</v>
      </c>
      <c r="G120" s="8">
        <v>4</v>
      </c>
      <c r="H120" s="8">
        <v>4</v>
      </c>
      <c r="I120" s="8">
        <v>5</v>
      </c>
      <c r="J120" s="8">
        <v>5</v>
      </c>
      <c r="K120" s="8">
        <v>0</v>
      </c>
      <c r="L120" s="8">
        <v>2</v>
      </c>
      <c r="M120" s="8">
        <v>3</v>
      </c>
      <c r="N120" s="8">
        <v>5</v>
      </c>
      <c r="O120" s="8">
        <v>5</v>
      </c>
      <c r="P120" s="8">
        <v>4</v>
      </c>
      <c r="Q120" s="8">
        <v>5</v>
      </c>
      <c r="R120" s="8">
        <v>1</v>
      </c>
      <c r="S120" s="8"/>
      <c r="T120" s="8"/>
      <c r="U120" s="17">
        <f t="shared" si="23"/>
        <v>3.8</v>
      </c>
      <c r="V120" s="17">
        <f t="shared" si="24"/>
        <v>1.5577761927397231</v>
      </c>
      <c r="W120" s="17">
        <f t="shared" si="25"/>
        <v>4</v>
      </c>
      <c r="X120" s="17">
        <f t="shared" si="26"/>
        <v>5</v>
      </c>
      <c r="Y120" s="8">
        <f t="shared" si="27"/>
        <v>0</v>
      </c>
      <c r="Z120" s="8">
        <f t="shared" si="28"/>
        <v>5</v>
      </c>
      <c r="AA120" s="8">
        <f t="shared" si="39"/>
        <v>1</v>
      </c>
      <c r="AB120" s="8">
        <f t="shared" si="39"/>
        <v>1</v>
      </c>
      <c r="AC120" s="8">
        <f t="shared" si="39"/>
        <v>1</v>
      </c>
      <c r="AD120" s="8">
        <f t="shared" si="39"/>
        <v>1</v>
      </c>
      <c r="AE120" s="8">
        <f t="shared" si="39"/>
        <v>4</v>
      </c>
      <c r="AF120" s="8">
        <f t="shared" si="39"/>
        <v>7</v>
      </c>
      <c r="AG120" s="8">
        <f t="shared" si="30"/>
        <v>57</v>
      </c>
      <c r="AH120" s="23">
        <f t="shared" si="31"/>
        <v>15</v>
      </c>
      <c r="AI120" t="str">
        <f t="shared" si="43"/>
        <v/>
      </c>
    </row>
    <row r="121" spans="1:35">
      <c r="A121" s="1">
        <v>24</v>
      </c>
      <c r="B121" s="22" t="s">
        <v>27</v>
      </c>
      <c r="C121" s="6" t="s">
        <v>6</v>
      </c>
      <c r="D121" s="9">
        <v>4</v>
      </c>
      <c r="E121" s="2">
        <v>4</v>
      </c>
      <c r="F121" s="8">
        <v>5</v>
      </c>
      <c r="G121" s="8">
        <v>5</v>
      </c>
      <c r="H121" s="8">
        <v>5</v>
      </c>
      <c r="I121" s="8">
        <v>4</v>
      </c>
      <c r="J121" s="8">
        <v>5</v>
      </c>
      <c r="K121" s="8">
        <v>4</v>
      </c>
      <c r="L121" s="8">
        <v>4</v>
      </c>
      <c r="M121" s="8">
        <v>4</v>
      </c>
      <c r="N121" s="8">
        <v>4</v>
      </c>
      <c r="O121" s="8">
        <v>4</v>
      </c>
      <c r="P121" s="8">
        <v>5</v>
      </c>
      <c r="Q121" s="8">
        <v>5</v>
      </c>
      <c r="R121" s="8">
        <v>5</v>
      </c>
      <c r="S121" s="8"/>
      <c r="T121" s="8"/>
      <c r="U121" s="17">
        <f t="shared" si="23"/>
        <v>4.4666666666666668</v>
      </c>
      <c r="V121" s="17">
        <f t="shared" si="24"/>
        <v>0.49888765156985887</v>
      </c>
      <c r="W121" s="17">
        <f t="shared" si="25"/>
        <v>4</v>
      </c>
      <c r="X121" s="17">
        <f t="shared" si="26"/>
        <v>4</v>
      </c>
      <c r="Y121" s="8">
        <f t="shared" si="27"/>
        <v>4</v>
      </c>
      <c r="Z121" s="8">
        <f t="shared" si="28"/>
        <v>5</v>
      </c>
      <c r="AA121" s="8">
        <f t="shared" si="39"/>
        <v>0</v>
      </c>
      <c r="AB121" s="8">
        <f t="shared" si="39"/>
        <v>0</v>
      </c>
      <c r="AC121" s="8">
        <f t="shared" si="39"/>
        <v>0</v>
      </c>
      <c r="AD121" s="8">
        <f t="shared" si="39"/>
        <v>0</v>
      </c>
      <c r="AE121" s="8">
        <f t="shared" si="39"/>
        <v>8</v>
      </c>
      <c r="AF121" s="8">
        <f t="shared" si="39"/>
        <v>7</v>
      </c>
      <c r="AG121" s="8">
        <f t="shared" si="30"/>
        <v>67</v>
      </c>
      <c r="AH121" s="23">
        <f t="shared" si="31"/>
        <v>15</v>
      </c>
      <c r="AI121" t="str">
        <f t="shared" si="43"/>
        <v>e</v>
      </c>
    </row>
    <row r="122" spans="1:35">
      <c r="A122" s="1">
        <v>25</v>
      </c>
      <c r="B122" s="22" t="s">
        <v>28</v>
      </c>
      <c r="C122" s="6" t="s">
        <v>2</v>
      </c>
      <c r="D122" s="3">
        <v>3</v>
      </c>
      <c r="E122" s="3">
        <v>2</v>
      </c>
      <c r="F122" s="8">
        <v>1</v>
      </c>
      <c r="G122" s="8">
        <v>0</v>
      </c>
      <c r="H122" s="8">
        <v>2</v>
      </c>
      <c r="I122" s="8">
        <v>1</v>
      </c>
      <c r="J122" s="8">
        <v>0</v>
      </c>
      <c r="K122" s="8">
        <v>5</v>
      </c>
      <c r="L122" s="8">
        <v>1</v>
      </c>
      <c r="M122" s="8">
        <v>3</v>
      </c>
      <c r="N122" s="8">
        <v>0</v>
      </c>
      <c r="O122" s="8">
        <v>1</v>
      </c>
      <c r="P122" s="8">
        <v>4</v>
      </c>
      <c r="Q122" s="8">
        <v>0</v>
      </c>
      <c r="R122" s="8">
        <v>0</v>
      </c>
      <c r="S122" s="8"/>
      <c r="T122" s="8"/>
      <c r="U122" s="17">
        <f t="shared" si="23"/>
        <v>1.5333333333333334</v>
      </c>
      <c r="V122" s="17">
        <f t="shared" si="24"/>
        <v>1.54344492037203</v>
      </c>
      <c r="W122" s="17">
        <f t="shared" si="25"/>
        <v>1</v>
      </c>
      <c r="X122" s="17">
        <f t="shared" si="26"/>
        <v>0</v>
      </c>
      <c r="Y122" s="8">
        <f t="shared" si="27"/>
        <v>0</v>
      </c>
      <c r="Z122" s="8">
        <f t="shared" si="28"/>
        <v>5</v>
      </c>
      <c r="AA122" s="8">
        <f t="shared" si="39"/>
        <v>5</v>
      </c>
      <c r="AB122" s="8">
        <f t="shared" si="39"/>
        <v>4</v>
      </c>
      <c r="AC122" s="8">
        <f t="shared" si="39"/>
        <v>2</v>
      </c>
      <c r="AD122" s="8">
        <f t="shared" si="39"/>
        <v>2</v>
      </c>
      <c r="AE122" s="8">
        <f t="shared" si="39"/>
        <v>1</v>
      </c>
      <c r="AF122" s="8">
        <f t="shared" si="39"/>
        <v>1</v>
      </c>
      <c r="AG122" s="8">
        <f t="shared" si="30"/>
        <v>23</v>
      </c>
      <c r="AH122" s="23">
        <f t="shared" si="31"/>
        <v>15</v>
      </c>
      <c r="AI122" t="str">
        <f>IF(AG122=MAX($AG$122:$AG$126),C122, "")</f>
        <v/>
      </c>
    </row>
    <row r="123" spans="1:35">
      <c r="A123" s="1">
        <v>25</v>
      </c>
      <c r="B123" s="22" t="s">
        <v>28</v>
      </c>
      <c r="C123" s="6" t="s">
        <v>3</v>
      </c>
      <c r="D123" s="9">
        <v>2</v>
      </c>
      <c r="E123" s="9">
        <v>3</v>
      </c>
      <c r="F123" s="8">
        <v>2</v>
      </c>
      <c r="G123" s="8">
        <v>0</v>
      </c>
      <c r="H123" s="8">
        <v>3</v>
      </c>
      <c r="I123" s="8">
        <v>3</v>
      </c>
      <c r="J123" s="8">
        <v>1</v>
      </c>
      <c r="K123" s="8">
        <v>4</v>
      </c>
      <c r="L123" s="8">
        <v>3</v>
      </c>
      <c r="M123" s="8">
        <v>2</v>
      </c>
      <c r="N123" s="8">
        <v>0</v>
      </c>
      <c r="O123" s="8">
        <v>3</v>
      </c>
      <c r="P123" s="8">
        <v>2</v>
      </c>
      <c r="Q123" s="8">
        <v>3</v>
      </c>
      <c r="R123" s="8">
        <v>0</v>
      </c>
      <c r="S123" s="8"/>
      <c r="T123" s="8"/>
      <c r="U123" s="17">
        <f t="shared" si="23"/>
        <v>2.0666666666666669</v>
      </c>
      <c r="V123" s="17">
        <f t="shared" si="24"/>
        <v>1.2364824660660938</v>
      </c>
      <c r="W123" s="17">
        <f t="shared" si="25"/>
        <v>2</v>
      </c>
      <c r="X123" s="17">
        <f t="shared" si="26"/>
        <v>3</v>
      </c>
      <c r="Y123" s="8">
        <f t="shared" si="27"/>
        <v>0</v>
      </c>
      <c r="Z123" s="8">
        <f t="shared" si="28"/>
        <v>4</v>
      </c>
      <c r="AA123" s="8">
        <f t="shared" si="39"/>
        <v>3</v>
      </c>
      <c r="AB123" s="8">
        <f t="shared" si="39"/>
        <v>1</v>
      </c>
      <c r="AC123" s="8">
        <f t="shared" si="39"/>
        <v>4</v>
      </c>
      <c r="AD123" s="8">
        <f t="shared" si="39"/>
        <v>6</v>
      </c>
      <c r="AE123" s="8">
        <f t="shared" si="39"/>
        <v>1</v>
      </c>
      <c r="AF123" s="8">
        <f t="shared" si="39"/>
        <v>0</v>
      </c>
      <c r="AG123" s="8">
        <f t="shared" si="30"/>
        <v>31</v>
      </c>
      <c r="AH123" s="23">
        <f t="shared" si="31"/>
        <v>15</v>
      </c>
      <c r="AI123" t="str">
        <f t="shared" ref="AI123:AI126" si="44">IF(AG123=MAX($AG$122:$AG$126),C123, "")</f>
        <v/>
      </c>
    </row>
    <row r="124" spans="1:35">
      <c r="A124" s="1">
        <v>25</v>
      </c>
      <c r="B124" s="22" t="s">
        <v>28</v>
      </c>
      <c r="C124" s="6" t="s">
        <v>4</v>
      </c>
      <c r="D124" s="2">
        <v>1</v>
      </c>
      <c r="E124" s="2">
        <v>1</v>
      </c>
      <c r="F124" s="8">
        <v>3</v>
      </c>
      <c r="G124" s="8">
        <v>3</v>
      </c>
      <c r="H124" s="8">
        <v>3</v>
      </c>
      <c r="I124" s="8">
        <v>3</v>
      </c>
      <c r="J124" s="8">
        <v>5</v>
      </c>
      <c r="K124" s="8">
        <v>2</v>
      </c>
      <c r="L124" s="8">
        <v>5</v>
      </c>
      <c r="M124" s="8">
        <v>4</v>
      </c>
      <c r="N124" s="8">
        <v>0</v>
      </c>
      <c r="O124" s="8">
        <v>2</v>
      </c>
      <c r="P124" s="8">
        <v>1</v>
      </c>
      <c r="Q124" s="8">
        <v>4</v>
      </c>
      <c r="R124" s="8">
        <v>0</v>
      </c>
      <c r="S124" s="8"/>
      <c r="T124" s="8"/>
      <c r="U124" s="17">
        <f t="shared" si="23"/>
        <v>2.4666666666666668</v>
      </c>
      <c r="V124" s="17">
        <f t="shared" si="24"/>
        <v>1.586050300449376</v>
      </c>
      <c r="W124" s="17">
        <f t="shared" si="25"/>
        <v>3</v>
      </c>
      <c r="X124" s="17">
        <f t="shared" si="26"/>
        <v>3</v>
      </c>
      <c r="Y124" s="8">
        <f t="shared" si="27"/>
        <v>0</v>
      </c>
      <c r="Z124" s="8">
        <f t="shared" si="28"/>
        <v>5</v>
      </c>
      <c r="AA124" s="8">
        <f t="shared" si="39"/>
        <v>2</v>
      </c>
      <c r="AB124" s="8">
        <f t="shared" si="39"/>
        <v>3</v>
      </c>
      <c r="AC124" s="8">
        <f t="shared" si="39"/>
        <v>2</v>
      </c>
      <c r="AD124" s="8">
        <f t="shared" si="39"/>
        <v>4</v>
      </c>
      <c r="AE124" s="8">
        <f t="shared" si="39"/>
        <v>2</v>
      </c>
      <c r="AF124" s="8">
        <f t="shared" si="39"/>
        <v>2</v>
      </c>
      <c r="AG124" s="8">
        <f t="shared" si="30"/>
        <v>37</v>
      </c>
      <c r="AH124" s="23">
        <f t="shared" si="31"/>
        <v>15</v>
      </c>
      <c r="AI124" t="str">
        <f t="shared" si="44"/>
        <v/>
      </c>
    </row>
    <row r="125" spans="1:35">
      <c r="A125" s="1">
        <v>25</v>
      </c>
      <c r="B125" s="22" t="s">
        <v>28</v>
      </c>
      <c r="C125" s="6" t="s">
        <v>5</v>
      </c>
      <c r="D125" s="9">
        <v>5</v>
      </c>
      <c r="E125" s="2">
        <v>5</v>
      </c>
      <c r="F125" s="8">
        <v>4</v>
      </c>
      <c r="G125" s="8">
        <v>4</v>
      </c>
      <c r="H125" s="8">
        <v>4</v>
      </c>
      <c r="I125" s="8">
        <v>5</v>
      </c>
      <c r="J125" s="8">
        <v>5</v>
      </c>
      <c r="K125" s="8">
        <v>0</v>
      </c>
      <c r="L125" s="8">
        <v>4</v>
      </c>
      <c r="M125" s="8">
        <v>3</v>
      </c>
      <c r="N125" s="8">
        <v>5</v>
      </c>
      <c r="O125" s="8">
        <v>5</v>
      </c>
      <c r="P125" s="8">
        <v>5</v>
      </c>
      <c r="Q125" s="8">
        <v>5</v>
      </c>
      <c r="R125" s="8">
        <v>1</v>
      </c>
      <c r="S125" s="8"/>
      <c r="T125" s="8"/>
      <c r="U125" s="17">
        <f t="shared" si="23"/>
        <v>4</v>
      </c>
      <c r="V125" s="17">
        <f t="shared" si="24"/>
        <v>1.505545305418162</v>
      </c>
      <c r="W125" s="17">
        <f t="shared" si="25"/>
        <v>5</v>
      </c>
      <c r="X125" s="17">
        <f t="shared" si="26"/>
        <v>5</v>
      </c>
      <c r="Y125" s="8">
        <f t="shared" si="27"/>
        <v>0</v>
      </c>
      <c r="Z125" s="8">
        <f t="shared" si="28"/>
        <v>5</v>
      </c>
      <c r="AA125" s="8">
        <f t="shared" si="39"/>
        <v>1</v>
      </c>
      <c r="AB125" s="8">
        <f t="shared" si="39"/>
        <v>1</v>
      </c>
      <c r="AC125" s="8">
        <f t="shared" si="39"/>
        <v>0</v>
      </c>
      <c r="AD125" s="8">
        <f t="shared" si="39"/>
        <v>1</v>
      </c>
      <c r="AE125" s="8">
        <f t="shared" si="39"/>
        <v>4</v>
      </c>
      <c r="AF125" s="8">
        <f t="shared" si="39"/>
        <v>8</v>
      </c>
      <c r="AG125" s="8">
        <f t="shared" si="30"/>
        <v>60</v>
      </c>
      <c r="AH125" s="23">
        <f t="shared" si="31"/>
        <v>15</v>
      </c>
      <c r="AI125" t="str">
        <f t="shared" si="44"/>
        <v>d</v>
      </c>
    </row>
    <row r="126" spans="1:35">
      <c r="A126" s="1">
        <v>25</v>
      </c>
      <c r="B126" s="22" t="s">
        <v>28</v>
      </c>
      <c r="C126" s="6" t="s">
        <v>6</v>
      </c>
      <c r="D126" s="9">
        <v>4</v>
      </c>
      <c r="E126" s="2">
        <v>4</v>
      </c>
      <c r="F126" s="8">
        <v>5</v>
      </c>
      <c r="G126" s="8">
        <v>5</v>
      </c>
      <c r="H126" s="8">
        <v>5</v>
      </c>
      <c r="I126" s="8">
        <v>4</v>
      </c>
      <c r="J126" s="8">
        <v>4</v>
      </c>
      <c r="K126" s="8">
        <v>1</v>
      </c>
      <c r="L126" s="8">
        <v>3</v>
      </c>
      <c r="M126" s="8">
        <v>4</v>
      </c>
      <c r="N126" s="8">
        <v>0</v>
      </c>
      <c r="O126" s="8">
        <v>4</v>
      </c>
      <c r="P126" s="8">
        <v>4</v>
      </c>
      <c r="Q126" s="8">
        <v>5</v>
      </c>
      <c r="R126" s="8">
        <v>5</v>
      </c>
      <c r="S126" s="8"/>
      <c r="T126" s="8"/>
      <c r="U126" s="17">
        <f t="shared" si="23"/>
        <v>3.8</v>
      </c>
      <c r="V126" s="17">
        <f t="shared" si="24"/>
        <v>1.4236104336041748</v>
      </c>
      <c r="W126" s="17">
        <f t="shared" si="25"/>
        <v>4</v>
      </c>
      <c r="X126" s="17">
        <f t="shared" si="26"/>
        <v>4</v>
      </c>
      <c r="Y126" s="8">
        <f t="shared" si="27"/>
        <v>0</v>
      </c>
      <c r="Z126" s="8">
        <f t="shared" si="28"/>
        <v>5</v>
      </c>
      <c r="AA126" s="8">
        <f t="shared" si="39"/>
        <v>1</v>
      </c>
      <c r="AB126" s="8">
        <f t="shared" si="39"/>
        <v>1</v>
      </c>
      <c r="AC126" s="8">
        <f t="shared" si="39"/>
        <v>0</v>
      </c>
      <c r="AD126" s="8">
        <f t="shared" si="39"/>
        <v>1</v>
      </c>
      <c r="AE126" s="8">
        <f t="shared" si="39"/>
        <v>7</v>
      </c>
      <c r="AF126" s="8">
        <f t="shared" si="39"/>
        <v>5</v>
      </c>
      <c r="AG126" s="8">
        <f t="shared" si="30"/>
        <v>57</v>
      </c>
      <c r="AH126" s="23">
        <f t="shared" si="31"/>
        <v>15</v>
      </c>
      <c r="AI126" t="str">
        <f t="shared" si="44"/>
        <v/>
      </c>
    </row>
    <row r="127" spans="1:35">
      <c r="A127" s="1">
        <v>26</v>
      </c>
      <c r="B127" s="22" t="s">
        <v>35</v>
      </c>
      <c r="C127" s="6" t="s">
        <v>2</v>
      </c>
      <c r="D127" s="3">
        <v>3</v>
      </c>
      <c r="E127" s="3">
        <v>2</v>
      </c>
      <c r="F127" s="8">
        <v>1</v>
      </c>
      <c r="G127" s="8">
        <v>0</v>
      </c>
      <c r="H127" s="8">
        <v>1</v>
      </c>
      <c r="I127" s="8">
        <v>1</v>
      </c>
      <c r="J127" s="8">
        <v>0</v>
      </c>
      <c r="K127" s="8">
        <v>5</v>
      </c>
      <c r="L127" s="8">
        <v>1</v>
      </c>
      <c r="M127" s="8">
        <v>2</v>
      </c>
      <c r="N127" s="8">
        <v>2</v>
      </c>
      <c r="O127" s="8">
        <v>1</v>
      </c>
      <c r="P127" s="8">
        <v>5</v>
      </c>
      <c r="Q127" s="8">
        <v>0</v>
      </c>
      <c r="R127" s="8">
        <v>1</v>
      </c>
      <c r="S127" s="8"/>
      <c r="T127" s="8"/>
      <c r="U127" s="17">
        <f t="shared" si="23"/>
        <v>1.6666666666666667</v>
      </c>
      <c r="V127" s="17">
        <f t="shared" si="24"/>
        <v>1.5347819244295118</v>
      </c>
      <c r="W127" s="17">
        <f t="shared" si="25"/>
        <v>1</v>
      </c>
      <c r="X127" s="17">
        <f t="shared" si="26"/>
        <v>1</v>
      </c>
      <c r="Y127" s="8">
        <f t="shared" si="27"/>
        <v>0</v>
      </c>
      <c r="Z127" s="8">
        <f t="shared" si="28"/>
        <v>5</v>
      </c>
      <c r="AA127" s="8">
        <f t="shared" si="39"/>
        <v>3</v>
      </c>
      <c r="AB127" s="8">
        <f t="shared" si="39"/>
        <v>6</v>
      </c>
      <c r="AC127" s="8">
        <f t="shared" si="39"/>
        <v>3</v>
      </c>
      <c r="AD127" s="8">
        <f t="shared" si="39"/>
        <v>1</v>
      </c>
      <c r="AE127" s="8">
        <f t="shared" si="39"/>
        <v>0</v>
      </c>
      <c r="AF127" s="8">
        <f t="shared" si="39"/>
        <v>2</v>
      </c>
      <c r="AG127" s="8">
        <f t="shared" si="30"/>
        <v>25</v>
      </c>
      <c r="AH127" s="23">
        <f t="shared" si="31"/>
        <v>15</v>
      </c>
      <c r="AI127" t="str">
        <f>IF(AG127=MAX($AG$127:$AG$131),C127, "")</f>
        <v/>
      </c>
    </row>
    <row r="128" spans="1:35">
      <c r="A128" s="1">
        <v>26</v>
      </c>
      <c r="B128" s="22" t="s">
        <v>35</v>
      </c>
      <c r="C128" s="8" t="s">
        <v>3</v>
      </c>
      <c r="D128" s="9">
        <v>2</v>
      </c>
      <c r="E128" s="9">
        <v>3</v>
      </c>
      <c r="F128" s="8">
        <v>2</v>
      </c>
      <c r="G128" s="8">
        <v>0</v>
      </c>
      <c r="H128" s="8">
        <v>2</v>
      </c>
      <c r="I128" s="8">
        <v>3</v>
      </c>
      <c r="J128" s="8">
        <v>1</v>
      </c>
      <c r="K128" s="8">
        <v>2</v>
      </c>
      <c r="L128" s="8">
        <v>2</v>
      </c>
      <c r="M128" s="8">
        <v>3</v>
      </c>
      <c r="N128" s="8">
        <v>3</v>
      </c>
      <c r="O128" s="8">
        <v>4</v>
      </c>
      <c r="P128" s="8">
        <v>2</v>
      </c>
      <c r="Q128" s="8">
        <v>0</v>
      </c>
      <c r="R128" s="8">
        <v>3</v>
      </c>
      <c r="S128" s="8"/>
      <c r="T128" s="8"/>
      <c r="U128" s="17">
        <f t="shared" si="23"/>
        <v>2.1333333333333333</v>
      </c>
      <c r="V128" s="17">
        <f t="shared" si="24"/>
        <v>1.0873004286866728</v>
      </c>
      <c r="W128" s="17">
        <f t="shared" si="25"/>
        <v>2</v>
      </c>
      <c r="X128" s="17">
        <f t="shared" si="26"/>
        <v>2</v>
      </c>
      <c r="Y128" s="8">
        <f t="shared" si="27"/>
        <v>0</v>
      </c>
      <c r="Z128" s="8">
        <f t="shared" si="28"/>
        <v>4</v>
      </c>
      <c r="AA128" s="8">
        <f t="shared" si="39"/>
        <v>2</v>
      </c>
      <c r="AB128" s="8">
        <f t="shared" si="39"/>
        <v>1</v>
      </c>
      <c r="AC128" s="8">
        <f t="shared" si="39"/>
        <v>6</v>
      </c>
      <c r="AD128" s="8">
        <f t="shared" si="39"/>
        <v>5</v>
      </c>
      <c r="AE128" s="8">
        <f t="shared" si="39"/>
        <v>1</v>
      </c>
      <c r="AF128" s="8">
        <f t="shared" si="39"/>
        <v>0</v>
      </c>
      <c r="AG128" s="8">
        <f t="shared" si="30"/>
        <v>32</v>
      </c>
      <c r="AH128" s="23">
        <f t="shared" si="31"/>
        <v>15</v>
      </c>
      <c r="AI128" t="str">
        <f t="shared" ref="AI128:AI131" si="45">IF(AG128=MAX($AG$127:$AG$131),C128, "")</f>
        <v/>
      </c>
    </row>
    <row r="129" spans="1:35">
      <c r="A129" s="1">
        <v>26</v>
      </c>
      <c r="B129" s="22" t="s">
        <v>35</v>
      </c>
      <c r="C129" s="6" t="s">
        <v>4</v>
      </c>
      <c r="D129" s="9">
        <v>3</v>
      </c>
      <c r="E129" s="9">
        <v>1</v>
      </c>
      <c r="F129" s="8">
        <v>3</v>
      </c>
      <c r="G129" s="8">
        <v>3</v>
      </c>
      <c r="H129" s="8">
        <v>3</v>
      </c>
      <c r="I129" s="8">
        <v>3</v>
      </c>
      <c r="J129" s="8">
        <v>5</v>
      </c>
      <c r="K129" s="8">
        <v>1</v>
      </c>
      <c r="L129" s="8">
        <v>5</v>
      </c>
      <c r="M129" s="8">
        <v>2</v>
      </c>
      <c r="N129" s="8">
        <v>1</v>
      </c>
      <c r="O129" s="8">
        <v>2</v>
      </c>
      <c r="P129" s="8">
        <v>1</v>
      </c>
      <c r="Q129" s="8">
        <v>5</v>
      </c>
      <c r="R129" s="8">
        <v>4</v>
      </c>
      <c r="S129" s="8"/>
      <c r="T129" s="8"/>
      <c r="U129" s="17">
        <f t="shared" si="23"/>
        <v>2.8</v>
      </c>
      <c r="V129" s="17">
        <f t="shared" si="24"/>
        <v>1.4236104336041748</v>
      </c>
      <c r="W129" s="17">
        <f t="shared" si="25"/>
        <v>3</v>
      </c>
      <c r="X129" s="17">
        <f t="shared" si="26"/>
        <v>3</v>
      </c>
      <c r="Y129" s="8">
        <f t="shared" si="27"/>
        <v>1</v>
      </c>
      <c r="Z129" s="8">
        <f t="shared" si="28"/>
        <v>5</v>
      </c>
      <c r="AA129" s="8">
        <f t="shared" si="39"/>
        <v>0</v>
      </c>
      <c r="AB129" s="8">
        <f t="shared" si="39"/>
        <v>4</v>
      </c>
      <c r="AC129" s="8">
        <f t="shared" si="39"/>
        <v>2</v>
      </c>
      <c r="AD129" s="8">
        <f t="shared" si="39"/>
        <v>5</v>
      </c>
      <c r="AE129" s="8">
        <f t="shared" si="39"/>
        <v>1</v>
      </c>
      <c r="AF129" s="8">
        <f t="shared" si="39"/>
        <v>3</v>
      </c>
      <c r="AG129" s="8">
        <f t="shared" si="30"/>
        <v>42</v>
      </c>
      <c r="AH129" s="23">
        <f t="shared" si="31"/>
        <v>15</v>
      </c>
      <c r="AI129" t="str">
        <f t="shared" si="45"/>
        <v/>
      </c>
    </row>
    <row r="130" spans="1:35">
      <c r="A130" s="1">
        <v>26</v>
      </c>
      <c r="B130" s="22" t="s">
        <v>35</v>
      </c>
      <c r="C130" s="6" t="s">
        <v>5</v>
      </c>
      <c r="D130" s="9">
        <v>5</v>
      </c>
      <c r="E130" s="2">
        <v>4</v>
      </c>
      <c r="F130" s="8">
        <v>4</v>
      </c>
      <c r="G130" s="8">
        <v>4</v>
      </c>
      <c r="H130" s="8">
        <v>4</v>
      </c>
      <c r="I130" s="8">
        <v>5</v>
      </c>
      <c r="J130" s="8">
        <v>5</v>
      </c>
      <c r="K130" s="8">
        <v>0</v>
      </c>
      <c r="L130" s="8">
        <v>5</v>
      </c>
      <c r="M130" s="8">
        <v>4</v>
      </c>
      <c r="N130" s="8">
        <v>5</v>
      </c>
      <c r="O130" s="8">
        <v>5</v>
      </c>
      <c r="P130" s="8">
        <v>3</v>
      </c>
      <c r="Q130" s="8">
        <v>5</v>
      </c>
      <c r="R130" s="8">
        <v>2</v>
      </c>
      <c r="S130" s="8"/>
      <c r="T130" s="8"/>
      <c r="U130" s="17">
        <f t="shared" si="23"/>
        <v>4</v>
      </c>
      <c r="V130" s="17">
        <f t="shared" si="24"/>
        <v>1.3662601021279464</v>
      </c>
      <c r="W130" s="17">
        <f t="shared" si="25"/>
        <v>4</v>
      </c>
      <c r="X130" s="17">
        <f t="shared" si="26"/>
        <v>5</v>
      </c>
      <c r="Y130" s="8">
        <f t="shared" si="27"/>
        <v>0</v>
      </c>
      <c r="Z130" s="8">
        <f t="shared" si="28"/>
        <v>5</v>
      </c>
      <c r="AA130" s="8">
        <f t="shared" si="39"/>
        <v>1</v>
      </c>
      <c r="AB130" s="8">
        <f t="shared" si="39"/>
        <v>0</v>
      </c>
      <c r="AC130" s="8">
        <f t="shared" si="39"/>
        <v>1</v>
      </c>
      <c r="AD130" s="8">
        <f t="shared" si="39"/>
        <v>1</v>
      </c>
      <c r="AE130" s="8">
        <f t="shared" si="39"/>
        <v>5</v>
      </c>
      <c r="AF130" s="8">
        <f t="shared" si="39"/>
        <v>7</v>
      </c>
      <c r="AG130" s="8">
        <f t="shared" si="30"/>
        <v>60</v>
      </c>
      <c r="AH130" s="23">
        <f t="shared" si="31"/>
        <v>15</v>
      </c>
      <c r="AI130" t="str">
        <f t="shared" si="45"/>
        <v/>
      </c>
    </row>
    <row r="131" spans="1:35">
      <c r="A131" s="1">
        <v>26</v>
      </c>
      <c r="B131" s="22" t="s">
        <v>35</v>
      </c>
      <c r="C131" s="6" t="s">
        <v>6</v>
      </c>
      <c r="D131" s="9">
        <v>4</v>
      </c>
      <c r="E131" s="2">
        <v>5</v>
      </c>
      <c r="F131" s="8">
        <v>5</v>
      </c>
      <c r="G131" s="8">
        <v>5</v>
      </c>
      <c r="H131" s="8">
        <v>5</v>
      </c>
      <c r="I131" s="8">
        <v>5</v>
      </c>
      <c r="J131" s="8">
        <v>5</v>
      </c>
      <c r="K131" s="8">
        <v>4</v>
      </c>
      <c r="L131" s="8">
        <v>3</v>
      </c>
      <c r="M131" s="8">
        <v>4</v>
      </c>
      <c r="N131" s="8">
        <v>4</v>
      </c>
      <c r="O131" s="8">
        <v>3</v>
      </c>
      <c r="P131" s="8">
        <v>5</v>
      </c>
      <c r="Q131" s="8">
        <v>5</v>
      </c>
      <c r="R131" s="8">
        <v>5</v>
      </c>
      <c r="S131" s="8"/>
      <c r="T131" s="8"/>
      <c r="U131" s="17">
        <f t="shared" ref="U131:U156" si="46">AVERAGE($D131:$T131)</f>
        <v>4.4666666666666668</v>
      </c>
      <c r="V131" s="17">
        <f t="shared" ref="V131:V195" si="47">_xlfn.STDEV.P(D131:T131)</f>
        <v>0.71802197428460057</v>
      </c>
      <c r="W131" s="17">
        <f t="shared" ref="W131:W195" si="48">MEDIAN(D131:T131)</f>
        <v>5</v>
      </c>
      <c r="X131" s="17">
        <f t="shared" ref="X131:X195" si="49">_xlfn.MODE.SNGL(D131:T131)</f>
        <v>5</v>
      </c>
      <c r="Y131" s="8">
        <f t="shared" ref="Y131:Y156" si="50">MIN($D131:$T131)</f>
        <v>3</v>
      </c>
      <c r="Z131" s="8">
        <f t="shared" ref="Z131:Z177" si="51">MAX($D131:$T131)</f>
        <v>5</v>
      </c>
      <c r="AA131" s="8">
        <f t="shared" ref="AA131:AF162" si="52">COUNTIF($D131:$T131,AA$1)</f>
        <v>0</v>
      </c>
      <c r="AB131" s="8">
        <f t="shared" si="52"/>
        <v>0</v>
      </c>
      <c r="AC131" s="8">
        <f t="shared" si="52"/>
        <v>0</v>
      </c>
      <c r="AD131" s="8">
        <f t="shared" si="52"/>
        <v>2</v>
      </c>
      <c r="AE131" s="8">
        <f t="shared" si="52"/>
        <v>4</v>
      </c>
      <c r="AF131" s="8">
        <f t="shared" si="52"/>
        <v>9</v>
      </c>
      <c r="AG131" s="8">
        <f t="shared" ref="AG131:AG171" si="53">SUM(D131:T131)</f>
        <v>67</v>
      </c>
      <c r="AH131" s="23">
        <f t="shared" ref="AH131:AH195" si="54">SUM(AA131:AF131)</f>
        <v>15</v>
      </c>
      <c r="AI131" t="str">
        <f t="shared" si="45"/>
        <v>e</v>
      </c>
    </row>
    <row r="132" spans="1:35">
      <c r="A132" s="1">
        <v>27</v>
      </c>
      <c r="B132" s="22" t="s">
        <v>29</v>
      </c>
      <c r="C132" s="6" t="s">
        <v>2</v>
      </c>
      <c r="D132" s="3">
        <v>3</v>
      </c>
      <c r="E132" s="3">
        <v>1</v>
      </c>
      <c r="F132" s="8">
        <v>1</v>
      </c>
      <c r="G132" s="8">
        <v>0</v>
      </c>
      <c r="H132" s="8">
        <v>1</v>
      </c>
      <c r="I132" s="8">
        <v>1</v>
      </c>
      <c r="J132" s="8">
        <v>0</v>
      </c>
      <c r="K132" s="8">
        <v>4</v>
      </c>
      <c r="L132" s="8">
        <v>1</v>
      </c>
      <c r="M132" s="8">
        <v>3</v>
      </c>
      <c r="N132" s="8">
        <v>3</v>
      </c>
      <c r="O132" s="8">
        <v>0</v>
      </c>
      <c r="P132" s="8">
        <v>3</v>
      </c>
      <c r="Q132" s="8">
        <v>0</v>
      </c>
      <c r="R132" s="8">
        <v>1</v>
      </c>
      <c r="S132" s="8"/>
      <c r="T132" s="8"/>
      <c r="U132" s="17">
        <f t="shared" si="46"/>
        <v>1.4666666666666666</v>
      </c>
      <c r="V132" s="17">
        <f t="shared" si="47"/>
        <v>1.3097921802925667</v>
      </c>
      <c r="W132" s="17">
        <f t="shared" si="48"/>
        <v>1</v>
      </c>
      <c r="X132" s="17">
        <f t="shared" si="49"/>
        <v>1</v>
      </c>
      <c r="Y132" s="8">
        <f t="shared" si="50"/>
        <v>0</v>
      </c>
      <c r="Z132" s="8">
        <f t="shared" si="51"/>
        <v>4</v>
      </c>
      <c r="AA132" s="8">
        <f t="shared" si="52"/>
        <v>4</v>
      </c>
      <c r="AB132" s="8">
        <f t="shared" si="52"/>
        <v>6</v>
      </c>
      <c r="AC132" s="8">
        <f t="shared" si="52"/>
        <v>0</v>
      </c>
      <c r="AD132" s="8">
        <f t="shared" si="52"/>
        <v>4</v>
      </c>
      <c r="AE132" s="8">
        <f t="shared" si="52"/>
        <v>1</v>
      </c>
      <c r="AF132" s="8">
        <f t="shared" si="52"/>
        <v>0</v>
      </c>
      <c r="AG132" s="8">
        <f t="shared" si="53"/>
        <v>22</v>
      </c>
      <c r="AH132" s="23">
        <f t="shared" si="54"/>
        <v>15</v>
      </c>
      <c r="AI132" t="str">
        <f>IF(AG132=MAX($AG$132:$AG$136),C132, "")</f>
        <v/>
      </c>
    </row>
    <row r="133" spans="1:35">
      <c r="A133" s="1">
        <v>27</v>
      </c>
      <c r="B133" s="22" t="s">
        <v>29</v>
      </c>
      <c r="C133" s="6" t="s">
        <v>3</v>
      </c>
      <c r="D133" s="9">
        <v>2</v>
      </c>
      <c r="E133" s="2">
        <v>3</v>
      </c>
      <c r="F133" s="8">
        <v>2</v>
      </c>
      <c r="G133" s="8">
        <v>0</v>
      </c>
      <c r="H133" s="8">
        <v>2</v>
      </c>
      <c r="I133" s="8">
        <v>3</v>
      </c>
      <c r="J133" s="8">
        <v>1</v>
      </c>
      <c r="K133" s="8">
        <v>3</v>
      </c>
      <c r="L133" s="8">
        <v>4</v>
      </c>
      <c r="M133" s="8">
        <v>3</v>
      </c>
      <c r="N133" s="8">
        <v>3</v>
      </c>
      <c r="O133" s="8">
        <v>1</v>
      </c>
      <c r="P133" s="8">
        <v>1</v>
      </c>
      <c r="Q133" s="8">
        <v>0</v>
      </c>
      <c r="R133" s="8">
        <v>3</v>
      </c>
      <c r="S133" s="8"/>
      <c r="T133" s="8"/>
      <c r="U133" s="17">
        <f t="shared" si="46"/>
        <v>2.0666666666666669</v>
      </c>
      <c r="V133" s="17">
        <f t="shared" si="47"/>
        <v>1.18133634311129</v>
      </c>
      <c r="W133" s="17">
        <f t="shared" si="48"/>
        <v>2</v>
      </c>
      <c r="X133" s="17">
        <f t="shared" si="49"/>
        <v>3</v>
      </c>
      <c r="Y133" s="8">
        <f t="shared" si="50"/>
        <v>0</v>
      </c>
      <c r="Z133" s="8">
        <f t="shared" si="51"/>
        <v>4</v>
      </c>
      <c r="AA133" s="8">
        <f t="shared" si="52"/>
        <v>2</v>
      </c>
      <c r="AB133" s="8">
        <f t="shared" si="52"/>
        <v>3</v>
      </c>
      <c r="AC133" s="8">
        <f t="shared" si="52"/>
        <v>3</v>
      </c>
      <c r="AD133" s="8">
        <f t="shared" si="52"/>
        <v>6</v>
      </c>
      <c r="AE133" s="8">
        <f t="shared" si="52"/>
        <v>1</v>
      </c>
      <c r="AF133" s="8">
        <f t="shared" si="52"/>
        <v>0</v>
      </c>
      <c r="AG133" s="8">
        <f t="shared" si="53"/>
        <v>31</v>
      </c>
      <c r="AH133" s="23">
        <f t="shared" si="54"/>
        <v>15</v>
      </c>
      <c r="AI133" t="str">
        <f t="shared" ref="AI133:AI136" si="55">IF(AG133=MAX($AG$132:$AG$136),C133, "")</f>
        <v/>
      </c>
    </row>
    <row r="134" spans="1:35">
      <c r="A134" s="1">
        <v>27</v>
      </c>
      <c r="B134" s="22" t="s">
        <v>29</v>
      </c>
      <c r="C134" s="6" t="s">
        <v>4</v>
      </c>
      <c r="D134" s="2">
        <v>2</v>
      </c>
      <c r="E134" s="2">
        <v>1</v>
      </c>
      <c r="F134" s="8">
        <v>3</v>
      </c>
      <c r="G134" s="8">
        <v>3</v>
      </c>
      <c r="H134" s="8">
        <v>3</v>
      </c>
      <c r="I134" s="8">
        <v>4</v>
      </c>
      <c r="J134" s="8">
        <v>4</v>
      </c>
      <c r="K134" s="8">
        <v>1</v>
      </c>
      <c r="L134" s="8">
        <v>5</v>
      </c>
      <c r="M134" s="8">
        <v>4</v>
      </c>
      <c r="N134" s="8">
        <v>0</v>
      </c>
      <c r="O134" s="8">
        <v>3</v>
      </c>
      <c r="P134" s="8">
        <v>1</v>
      </c>
      <c r="Q134" s="8">
        <v>5</v>
      </c>
      <c r="R134" s="8">
        <v>4</v>
      </c>
      <c r="S134" s="8"/>
      <c r="T134" s="8"/>
      <c r="U134" s="17">
        <f t="shared" si="46"/>
        <v>2.8666666666666667</v>
      </c>
      <c r="V134" s="17">
        <f t="shared" si="47"/>
        <v>1.4996295838935989</v>
      </c>
      <c r="W134" s="17">
        <f t="shared" si="48"/>
        <v>3</v>
      </c>
      <c r="X134" s="17">
        <f t="shared" si="49"/>
        <v>3</v>
      </c>
      <c r="Y134" s="8">
        <f t="shared" si="50"/>
        <v>0</v>
      </c>
      <c r="Z134" s="8">
        <f t="shared" si="51"/>
        <v>5</v>
      </c>
      <c r="AA134" s="8">
        <f t="shared" si="52"/>
        <v>1</v>
      </c>
      <c r="AB134" s="8">
        <f t="shared" si="52"/>
        <v>3</v>
      </c>
      <c r="AC134" s="8">
        <f t="shared" si="52"/>
        <v>1</v>
      </c>
      <c r="AD134" s="8">
        <f t="shared" si="52"/>
        <v>4</v>
      </c>
      <c r="AE134" s="8">
        <f t="shared" si="52"/>
        <v>4</v>
      </c>
      <c r="AF134" s="8">
        <f t="shared" si="52"/>
        <v>2</v>
      </c>
      <c r="AG134" s="8">
        <f t="shared" si="53"/>
        <v>43</v>
      </c>
      <c r="AH134" s="23">
        <f t="shared" si="54"/>
        <v>15</v>
      </c>
      <c r="AI134" t="str">
        <f t="shared" si="55"/>
        <v/>
      </c>
    </row>
    <row r="135" spans="1:35">
      <c r="A135" s="1">
        <v>27</v>
      </c>
      <c r="B135" s="22" t="s">
        <v>29</v>
      </c>
      <c r="C135" s="6" t="s">
        <v>5</v>
      </c>
      <c r="D135" s="9">
        <v>5</v>
      </c>
      <c r="E135" s="2">
        <v>5</v>
      </c>
      <c r="F135" s="8">
        <v>4</v>
      </c>
      <c r="G135" s="8">
        <v>4</v>
      </c>
      <c r="H135" s="8">
        <v>4</v>
      </c>
      <c r="I135" s="8">
        <v>5</v>
      </c>
      <c r="J135" s="8">
        <v>5</v>
      </c>
      <c r="K135" s="8">
        <v>0</v>
      </c>
      <c r="L135" s="8">
        <v>3</v>
      </c>
      <c r="M135" s="8">
        <v>3</v>
      </c>
      <c r="N135" s="8">
        <v>5</v>
      </c>
      <c r="O135" s="8">
        <v>5</v>
      </c>
      <c r="P135" s="8">
        <v>4</v>
      </c>
      <c r="Q135" s="8">
        <v>5</v>
      </c>
      <c r="R135" s="8">
        <v>2</v>
      </c>
      <c r="S135" s="8"/>
      <c r="T135" s="8"/>
      <c r="U135" s="17">
        <f t="shared" si="46"/>
        <v>3.9333333333333331</v>
      </c>
      <c r="V135" s="17">
        <f t="shared" si="47"/>
        <v>1.3888444437333105</v>
      </c>
      <c r="W135" s="17">
        <f t="shared" si="48"/>
        <v>4</v>
      </c>
      <c r="X135" s="17">
        <f t="shared" si="49"/>
        <v>5</v>
      </c>
      <c r="Y135" s="8">
        <f t="shared" si="50"/>
        <v>0</v>
      </c>
      <c r="Z135" s="8">
        <f t="shared" si="51"/>
        <v>5</v>
      </c>
      <c r="AA135" s="8">
        <f t="shared" si="52"/>
        <v>1</v>
      </c>
      <c r="AB135" s="8">
        <f t="shared" si="52"/>
        <v>0</v>
      </c>
      <c r="AC135" s="8">
        <f t="shared" si="52"/>
        <v>1</v>
      </c>
      <c r="AD135" s="8">
        <f t="shared" si="52"/>
        <v>2</v>
      </c>
      <c r="AE135" s="8">
        <f t="shared" si="52"/>
        <v>4</v>
      </c>
      <c r="AF135" s="8">
        <f t="shared" si="52"/>
        <v>7</v>
      </c>
      <c r="AG135" s="8">
        <f t="shared" si="53"/>
        <v>59</v>
      </c>
      <c r="AH135" s="23">
        <f t="shared" si="54"/>
        <v>15</v>
      </c>
      <c r="AI135" t="str">
        <f t="shared" si="55"/>
        <v/>
      </c>
    </row>
    <row r="136" spans="1:35">
      <c r="A136" s="1">
        <v>27</v>
      </c>
      <c r="B136" s="22" t="s">
        <v>29</v>
      </c>
      <c r="C136" s="6" t="s">
        <v>6</v>
      </c>
      <c r="D136" s="9">
        <v>4</v>
      </c>
      <c r="E136" s="2">
        <v>5</v>
      </c>
      <c r="F136" s="8">
        <v>5</v>
      </c>
      <c r="G136" s="8">
        <v>5</v>
      </c>
      <c r="H136" s="8">
        <v>5</v>
      </c>
      <c r="I136" s="8">
        <v>5</v>
      </c>
      <c r="J136" s="8">
        <v>5</v>
      </c>
      <c r="K136" s="8">
        <v>5</v>
      </c>
      <c r="L136" s="8">
        <v>3</v>
      </c>
      <c r="M136" s="8">
        <v>5</v>
      </c>
      <c r="N136" s="8">
        <v>4</v>
      </c>
      <c r="O136" s="8">
        <v>4</v>
      </c>
      <c r="P136" s="8">
        <v>5</v>
      </c>
      <c r="Q136" s="8">
        <v>5</v>
      </c>
      <c r="R136" s="8">
        <v>5</v>
      </c>
      <c r="S136" s="8"/>
      <c r="T136" s="8"/>
      <c r="U136" s="17">
        <f t="shared" si="46"/>
        <v>4.666666666666667</v>
      </c>
      <c r="V136" s="17">
        <f t="shared" si="47"/>
        <v>0.59628479399994394</v>
      </c>
      <c r="W136" s="17">
        <f t="shared" si="48"/>
        <v>5</v>
      </c>
      <c r="X136" s="17">
        <f t="shared" si="49"/>
        <v>5</v>
      </c>
      <c r="Y136" s="8">
        <f t="shared" si="50"/>
        <v>3</v>
      </c>
      <c r="Z136" s="8">
        <f t="shared" si="51"/>
        <v>5</v>
      </c>
      <c r="AA136" s="8">
        <f t="shared" si="52"/>
        <v>0</v>
      </c>
      <c r="AB136" s="8">
        <f t="shared" si="52"/>
        <v>0</v>
      </c>
      <c r="AC136" s="8">
        <f t="shared" si="52"/>
        <v>0</v>
      </c>
      <c r="AD136" s="8">
        <f t="shared" si="52"/>
        <v>1</v>
      </c>
      <c r="AE136" s="8">
        <f t="shared" si="52"/>
        <v>3</v>
      </c>
      <c r="AF136" s="8">
        <f t="shared" si="52"/>
        <v>11</v>
      </c>
      <c r="AG136" s="8">
        <f t="shared" si="53"/>
        <v>70</v>
      </c>
      <c r="AH136" s="23">
        <f t="shared" si="54"/>
        <v>15</v>
      </c>
      <c r="AI136" t="str">
        <f t="shared" si="55"/>
        <v>e</v>
      </c>
    </row>
    <row r="137" spans="1:35">
      <c r="A137" s="1">
        <v>28</v>
      </c>
      <c r="B137" s="22" t="s">
        <v>32</v>
      </c>
      <c r="C137" s="6" t="s">
        <v>2</v>
      </c>
      <c r="D137" s="3">
        <v>3</v>
      </c>
      <c r="E137" s="9">
        <v>3</v>
      </c>
      <c r="F137" s="8">
        <v>1</v>
      </c>
      <c r="G137" s="8">
        <v>0</v>
      </c>
      <c r="H137" s="8">
        <v>3</v>
      </c>
      <c r="I137" s="8">
        <v>1</v>
      </c>
      <c r="J137" s="8">
        <v>0</v>
      </c>
      <c r="K137" s="8">
        <v>5</v>
      </c>
      <c r="L137" s="8">
        <v>3</v>
      </c>
      <c r="M137" s="8">
        <v>3</v>
      </c>
      <c r="N137" s="8">
        <v>3</v>
      </c>
      <c r="O137" s="8">
        <v>1</v>
      </c>
      <c r="P137" s="8">
        <v>4</v>
      </c>
      <c r="Q137" s="8">
        <v>0</v>
      </c>
      <c r="R137" s="8">
        <v>0</v>
      </c>
      <c r="S137" s="8"/>
      <c r="T137" s="8"/>
      <c r="U137" s="17">
        <f t="shared" si="46"/>
        <v>2</v>
      </c>
      <c r="V137" s="17">
        <f t="shared" si="47"/>
        <v>1.5916448515084429</v>
      </c>
      <c r="W137" s="17">
        <f t="shared" si="48"/>
        <v>3</v>
      </c>
      <c r="X137" s="17">
        <f t="shared" si="49"/>
        <v>3</v>
      </c>
      <c r="Y137" s="8">
        <f t="shared" si="50"/>
        <v>0</v>
      </c>
      <c r="Z137" s="8">
        <f t="shared" si="51"/>
        <v>5</v>
      </c>
      <c r="AA137" s="8">
        <f t="shared" si="52"/>
        <v>4</v>
      </c>
      <c r="AB137" s="8">
        <f t="shared" si="52"/>
        <v>3</v>
      </c>
      <c r="AC137" s="8">
        <f t="shared" si="52"/>
        <v>0</v>
      </c>
      <c r="AD137" s="8">
        <f t="shared" si="52"/>
        <v>6</v>
      </c>
      <c r="AE137" s="8">
        <f t="shared" si="52"/>
        <v>1</v>
      </c>
      <c r="AF137" s="8">
        <f t="shared" si="52"/>
        <v>1</v>
      </c>
      <c r="AG137" s="8">
        <f t="shared" si="53"/>
        <v>30</v>
      </c>
      <c r="AH137" s="23">
        <f t="shared" si="54"/>
        <v>15</v>
      </c>
      <c r="AI137" t="str">
        <f>IF(AG137=MAX($AG$137:$AG$141),C137, "")</f>
        <v/>
      </c>
    </row>
    <row r="138" spans="1:35">
      <c r="A138" s="1">
        <v>28</v>
      </c>
      <c r="B138" s="22" t="s">
        <v>32</v>
      </c>
      <c r="C138" s="6" t="s">
        <v>3</v>
      </c>
      <c r="D138" s="9">
        <v>2</v>
      </c>
      <c r="E138" s="9">
        <v>5</v>
      </c>
      <c r="F138" s="8">
        <v>2</v>
      </c>
      <c r="G138" s="8">
        <v>0</v>
      </c>
      <c r="H138" s="8">
        <v>3</v>
      </c>
      <c r="I138" s="8">
        <v>3</v>
      </c>
      <c r="J138" s="8">
        <v>1</v>
      </c>
      <c r="K138" s="8">
        <v>1</v>
      </c>
      <c r="L138" s="8">
        <v>3</v>
      </c>
      <c r="M138" s="8">
        <v>3</v>
      </c>
      <c r="N138" s="8">
        <v>2</v>
      </c>
      <c r="O138" s="8">
        <v>4</v>
      </c>
      <c r="P138" s="8">
        <v>1</v>
      </c>
      <c r="Q138" s="8">
        <v>1</v>
      </c>
      <c r="R138" s="8">
        <v>0</v>
      </c>
      <c r="S138" s="8"/>
      <c r="T138" s="8"/>
      <c r="U138" s="17">
        <f t="shared" si="46"/>
        <v>2.0666666666666669</v>
      </c>
      <c r="V138" s="17">
        <f t="shared" si="47"/>
        <v>1.3888444437333105</v>
      </c>
      <c r="W138" s="17">
        <f t="shared" si="48"/>
        <v>2</v>
      </c>
      <c r="X138" s="17">
        <f t="shared" si="49"/>
        <v>3</v>
      </c>
      <c r="Y138" s="8">
        <f t="shared" si="50"/>
        <v>0</v>
      </c>
      <c r="Z138" s="8">
        <f t="shared" si="51"/>
        <v>5</v>
      </c>
      <c r="AA138" s="8">
        <f t="shared" si="52"/>
        <v>2</v>
      </c>
      <c r="AB138" s="8">
        <f t="shared" si="52"/>
        <v>4</v>
      </c>
      <c r="AC138" s="8">
        <f t="shared" si="52"/>
        <v>3</v>
      </c>
      <c r="AD138" s="8">
        <f t="shared" si="52"/>
        <v>4</v>
      </c>
      <c r="AE138" s="8">
        <f t="shared" si="52"/>
        <v>1</v>
      </c>
      <c r="AF138" s="8">
        <f t="shared" si="52"/>
        <v>1</v>
      </c>
      <c r="AG138" s="8">
        <f t="shared" si="53"/>
        <v>31</v>
      </c>
      <c r="AH138" s="23">
        <f t="shared" si="54"/>
        <v>15</v>
      </c>
      <c r="AI138" t="str">
        <f t="shared" ref="AI138:AI141" si="56">IF(AG138=MAX($AG$137:$AG$141),C138, "")</f>
        <v/>
      </c>
    </row>
    <row r="139" spans="1:35">
      <c r="A139" s="1">
        <v>28</v>
      </c>
      <c r="B139" s="22" t="s">
        <v>32</v>
      </c>
      <c r="C139" s="6" t="s">
        <v>4</v>
      </c>
      <c r="D139" s="9">
        <v>3</v>
      </c>
      <c r="E139" s="9">
        <v>0</v>
      </c>
      <c r="F139" s="8">
        <v>3</v>
      </c>
      <c r="G139" s="8">
        <v>3</v>
      </c>
      <c r="H139" s="8">
        <v>3</v>
      </c>
      <c r="I139" s="8">
        <v>3</v>
      </c>
      <c r="J139" s="8">
        <v>4</v>
      </c>
      <c r="K139" s="8">
        <v>2</v>
      </c>
      <c r="L139" s="8">
        <v>5</v>
      </c>
      <c r="M139" s="8">
        <v>4</v>
      </c>
      <c r="N139" s="8">
        <v>1</v>
      </c>
      <c r="O139" s="8">
        <v>2</v>
      </c>
      <c r="P139" s="8">
        <v>1</v>
      </c>
      <c r="Q139" s="8">
        <v>5</v>
      </c>
      <c r="R139" s="8">
        <v>0</v>
      </c>
      <c r="S139" s="8"/>
      <c r="T139" s="8"/>
      <c r="U139" s="17">
        <f t="shared" si="46"/>
        <v>2.6</v>
      </c>
      <c r="V139" s="17">
        <f t="shared" si="47"/>
        <v>1.5405626677721791</v>
      </c>
      <c r="W139" s="17">
        <f t="shared" si="48"/>
        <v>3</v>
      </c>
      <c r="X139" s="17">
        <f t="shared" si="49"/>
        <v>3</v>
      </c>
      <c r="Y139" s="8">
        <f t="shared" si="50"/>
        <v>0</v>
      </c>
      <c r="Z139" s="8">
        <f t="shared" si="51"/>
        <v>5</v>
      </c>
      <c r="AA139" s="8">
        <f t="shared" si="52"/>
        <v>2</v>
      </c>
      <c r="AB139" s="8">
        <f t="shared" si="52"/>
        <v>2</v>
      </c>
      <c r="AC139" s="8">
        <f t="shared" si="52"/>
        <v>2</v>
      </c>
      <c r="AD139" s="8">
        <f t="shared" si="52"/>
        <v>5</v>
      </c>
      <c r="AE139" s="8">
        <f t="shared" si="52"/>
        <v>2</v>
      </c>
      <c r="AF139" s="8">
        <f t="shared" si="52"/>
        <v>2</v>
      </c>
      <c r="AG139" s="8">
        <f t="shared" si="53"/>
        <v>39</v>
      </c>
      <c r="AH139" s="23">
        <f t="shared" si="54"/>
        <v>15</v>
      </c>
      <c r="AI139" t="str">
        <f t="shared" si="56"/>
        <v/>
      </c>
    </row>
    <row r="140" spans="1:35">
      <c r="A140" s="1">
        <v>28</v>
      </c>
      <c r="B140" s="22" t="s">
        <v>32</v>
      </c>
      <c r="C140" s="6" t="s">
        <v>5</v>
      </c>
      <c r="D140" s="9">
        <v>5</v>
      </c>
      <c r="E140">
        <v>4</v>
      </c>
      <c r="F140" s="8">
        <v>4</v>
      </c>
      <c r="G140" s="8">
        <v>4</v>
      </c>
      <c r="H140" s="8">
        <v>2</v>
      </c>
      <c r="I140" s="8">
        <v>5</v>
      </c>
      <c r="J140" s="8">
        <v>5</v>
      </c>
      <c r="K140" s="8">
        <v>0</v>
      </c>
      <c r="L140" s="8">
        <v>4</v>
      </c>
      <c r="M140" s="8">
        <v>4</v>
      </c>
      <c r="N140" s="8">
        <v>4</v>
      </c>
      <c r="O140" s="8">
        <v>5</v>
      </c>
      <c r="P140" s="8">
        <v>2</v>
      </c>
      <c r="Q140" s="8">
        <v>5</v>
      </c>
      <c r="R140" s="8">
        <v>2</v>
      </c>
      <c r="S140" s="8"/>
      <c r="T140" s="8"/>
      <c r="U140" s="17">
        <f t="shared" si="46"/>
        <v>3.6666666666666665</v>
      </c>
      <c r="V140" s="17">
        <f t="shared" si="47"/>
        <v>1.4452988925785866</v>
      </c>
      <c r="W140" s="17">
        <f t="shared" si="48"/>
        <v>4</v>
      </c>
      <c r="X140" s="17">
        <f t="shared" si="49"/>
        <v>4</v>
      </c>
      <c r="Y140" s="8">
        <f t="shared" si="50"/>
        <v>0</v>
      </c>
      <c r="Z140" s="8">
        <f t="shared" si="51"/>
        <v>5</v>
      </c>
      <c r="AA140" s="8">
        <f t="shared" si="52"/>
        <v>1</v>
      </c>
      <c r="AB140" s="8">
        <f t="shared" si="52"/>
        <v>0</v>
      </c>
      <c r="AC140" s="8">
        <f t="shared" si="52"/>
        <v>3</v>
      </c>
      <c r="AD140" s="8">
        <f t="shared" si="52"/>
        <v>0</v>
      </c>
      <c r="AE140" s="8">
        <f t="shared" si="52"/>
        <v>6</v>
      </c>
      <c r="AF140" s="8">
        <f t="shared" si="52"/>
        <v>5</v>
      </c>
      <c r="AG140" s="8">
        <f t="shared" si="53"/>
        <v>55</v>
      </c>
      <c r="AH140" s="23">
        <f t="shared" si="54"/>
        <v>15</v>
      </c>
      <c r="AI140" t="str">
        <f t="shared" si="56"/>
        <v/>
      </c>
    </row>
    <row r="141" spans="1:35">
      <c r="A141" s="1">
        <v>28</v>
      </c>
      <c r="B141" s="22" t="s">
        <v>32</v>
      </c>
      <c r="C141" s="6" t="s">
        <v>6</v>
      </c>
      <c r="D141" s="9">
        <v>4</v>
      </c>
      <c r="E141">
        <v>5</v>
      </c>
      <c r="F141" s="8">
        <v>5</v>
      </c>
      <c r="G141" s="8">
        <v>5</v>
      </c>
      <c r="H141" s="8">
        <v>5</v>
      </c>
      <c r="I141" s="8">
        <v>4</v>
      </c>
      <c r="J141" s="8">
        <v>5</v>
      </c>
      <c r="K141" s="8">
        <v>3</v>
      </c>
      <c r="L141" s="8">
        <v>2</v>
      </c>
      <c r="M141" s="8">
        <v>3</v>
      </c>
      <c r="N141" s="8">
        <v>5</v>
      </c>
      <c r="O141" s="8">
        <v>4</v>
      </c>
      <c r="P141" s="8">
        <v>4</v>
      </c>
      <c r="Q141" s="8">
        <v>5</v>
      </c>
      <c r="R141" s="8">
        <v>5</v>
      </c>
      <c r="S141" s="8"/>
      <c r="T141" s="8"/>
      <c r="U141" s="17">
        <f t="shared" si="46"/>
        <v>4.2666666666666666</v>
      </c>
      <c r="V141" s="17">
        <f t="shared" si="47"/>
        <v>0.9285592184789413</v>
      </c>
      <c r="W141" s="17">
        <f t="shared" si="48"/>
        <v>5</v>
      </c>
      <c r="X141" s="17">
        <f t="shared" si="49"/>
        <v>5</v>
      </c>
      <c r="Y141" s="8">
        <f t="shared" si="50"/>
        <v>2</v>
      </c>
      <c r="Z141" s="8">
        <f t="shared" si="51"/>
        <v>5</v>
      </c>
      <c r="AA141" s="8">
        <f t="shared" si="52"/>
        <v>0</v>
      </c>
      <c r="AB141" s="8">
        <f t="shared" si="52"/>
        <v>0</v>
      </c>
      <c r="AC141" s="8">
        <f t="shared" si="52"/>
        <v>1</v>
      </c>
      <c r="AD141" s="8">
        <f t="shared" si="52"/>
        <v>2</v>
      </c>
      <c r="AE141" s="8">
        <f t="shared" si="52"/>
        <v>4</v>
      </c>
      <c r="AF141" s="8">
        <f t="shared" si="52"/>
        <v>8</v>
      </c>
      <c r="AG141" s="8">
        <f t="shared" si="53"/>
        <v>64</v>
      </c>
      <c r="AH141" s="23">
        <f t="shared" si="54"/>
        <v>15</v>
      </c>
      <c r="AI141" t="str">
        <f t="shared" si="56"/>
        <v>e</v>
      </c>
    </row>
    <row r="142" spans="1:35">
      <c r="A142" s="1">
        <v>29</v>
      </c>
      <c r="B142" s="22" t="s">
        <v>31</v>
      </c>
      <c r="C142" s="6" t="s">
        <v>2</v>
      </c>
      <c r="D142" s="3">
        <v>1</v>
      </c>
      <c r="E142" s="3">
        <v>3</v>
      </c>
      <c r="F142" s="8">
        <v>1</v>
      </c>
      <c r="G142" s="8">
        <v>0</v>
      </c>
      <c r="H142" s="8">
        <v>1</v>
      </c>
      <c r="I142" s="8">
        <v>1</v>
      </c>
      <c r="J142" s="8">
        <v>0</v>
      </c>
      <c r="K142" s="8">
        <v>4</v>
      </c>
      <c r="L142" s="8">
        <v>1</v>
      </c>
      <c r="M142" s="8">
        <v>5</v>
      </c>
      <c r="N142" s="8">
        <v>3</v>
      </c>
      <c r="O142" s="8">
        <v>0</v>
      </c>
      <c r="P142" s="8">
        <v>5</v>
      </c>
      <c r="Q142" s="8">
        <v>0</v>
      </c>
      <c r="R142" s="8">
        <v>1</v>
      </c>
      <c r="S142" s="8"/>
      <c r="T142" s="8"/>
      <c r="U142" s="17">
        <f t="shared" si="46"/>
        <v>1.7333333333333334</v>
      </c>
      <c r="V142" s="17">
        <f t="shared" si="47"/>
        <v>1.7307673314329559</v>
      </c>
      <c r="W142" s="17">
        <f t="shared" si="48"/>
        <v>1</v>
      </c>
      <c r="X142" s="17">
        <f t="shared" si="49"/>
        <v>1</v>
      </c>
      <c r="Y142" s="8">
        <f t="shared" si="50"/>
        <v>0</v>
      </c>
      <c r="Z142" s="8">
        <f t="shared" si="51"/>
        <v>5</v>
      </c>
      <c r="AA142" s="8">
        <f t="shared" si="52"/>
        <v>4</v>
      </c>
      <c r="AB142" s="8">
        <f t="shared" si="52"/>
        <v>6</v>
      </c>
      <c r="AC142" s="8">
        <f t="shared" si="52"/>
        <v>0</v>
      </c>
      <c r="AD142" s="8">
        <f t="shared" si="52"/>
        <v>2</v>
      </c>
      <c r="AE142" s="8">
        <f t="shared" si="52"/>
        <v>1</v>
      </c>
      <c r="AF142" s="8">
        <f t="shared" si="52"/>
        <v>2</v>
      </c>
      <c r="AG142" s="8">
        <f t="shared" si="53"/>
        <v>26</v>
      </c>
      <c r="AH142" s="23">
        <f t="shared" si="54"/>
        <v>15</v>
      </c>
      <c r="AI142" t="str">
        <f>IF(AG142=MAX($AG$142:$AG$146),C142, "")</f>
        <v/>
      </c>
    </row>
    <row r="143" spans="1:35">
      <c r="A143" s="1">
        <v>29</v>
      </c>
      <c r="B143" s="22" t="s">
        <v>31</v>
      </c>
      <c r="C143" s="6" t="s">
        <v>3</v>
      </c>
      <c r="D143" s="9">
        <v>2</v>
      </c>
      <c r="E143" s="9">
        <v>4</v>
      </c>
      <c r="F143" s="8">
        <v>2</v>
      </c>
      <c r="G143" s="8">
        <v>0</v>
      </c>
      <c r="H143" s="8">
        <v>2</v>
      </c>
      <c r="I143" s="8">
        <v>3</v>
      </c>
      <c r="J143" s="8">
        <v>1</v>
      </c>
      <c r="K143" s="8">
        <v>3</v>
      </c>
      <c r="L143" s="8">
        <v>2</v>
      </c>
      <c r="M143" s="8">
        <v>2</v>
      </c>
      <c r="N143" s="8">
        <v>3</v>
      </c>
      <c r="O143" s="8">
        <v>4</v>
      </c>
      <c r="P143" s="8">
        <v>1</v>
      </c>
      <c r="Q143" s="8">
        <v>3</v>
      </c>
      <c r="R143" s="8">
        <v>4</v>
      </c>
      <c r="S143" s="8"/>
      <c r="T143" s="8"/>
      <c r="U143" s="17">
        <f t="shared" si="46"/>
        <v>2.4</v>
      </c>
      <c r="V143" s="17">
        <f t="shared" si="47"/>
        <v>1.1430952132988164</v>
      </c>
      <c r="W143" s="17">
        <f t="shared" si="48"/>
        <v>2</v>
      </c>
      <c r="X143" s="17">
        <f t="shared" si="49"/>
        <v>2</v>
      </c>
      <c r="Y143" s="8">
        <f t="shared" si="50"/>
        <v>0</v>
      </c>
      <c r="Z143" s="8">
        <f t="shared" si="51"/>
        <v>4</v>
      </c>
      <c r="AA143" s="8">
        <f t="shared" si="52"/>
        <v>1</v>
      </c>
      <c r="AB143" s="8">
        <f t="shared" si="52"/>
        <v>2</v>
      </c>
      <c r="AC143" s="8">
        <f t="shared" si="52"/>
        <v>5</v>
      </c>
      <c r="AD143" s="8">
        <f t="shared" si="52"/>
        <v>4</v>
      </c>
      <c r="AE143" s="8">
        <f t="shared" si="52"/>
        <v>3</v>
      </c>
      <c r="AF143" s="8">
        <f t="shared" si="52"/>
        <v>0</v>
      </c>
      <c r="AG143" s="8">
        <f t="shared" si="53"/>
        <v>36</v>
      </c>
      <c r="AH143" s="23">
        <f t="shared" si="54"/>
        <v>15</v>
      </c>
      <c r="AI143" t="str">
        <f t="shared" ref="AI143:AI146" si="57">IF(AG143=MAX($AG$142:$AG$146),C143, "")</f>
        <v/>
      </c>
    </row>
    <row r="144" spans="1:35">
      <c r="A144" s="1">
        <v>29</v>
      </c>
      <c r="B144" s="22" t="s">
        <v>31</v>
      </c>
      <c r="C144" s="6" t="s">
        <v>4</v>
      </c>
      <c r="D144" s="9">
        <v>3</v>
      </c>
      <c r="E144" s="9">
        <v>2</v>
      </c>
      <c r="F144" s="8">
        <v>3</v>
      </c>
      <c r="G144" s="8">
        <v>3</v>
      </c>
      <c r="H144" s="8">
        <v>3</v>
      </c>
      <c r="I144" s="8">
        <v>4</v>
      </c>
      <c r="J144" s="8">
        <v>4</v>
      </c>
      <c r="K144" s="8">
        <v>1</v>
      </c>
      <c r="L144" s="8">
        <v>5</v>
      </c>
      <c r="M144" s="8">
        <v>4</v>
      </c>
      <c r="N144" s="8">
        <v>2</v>
      </c>
      <c r="O144" s="8">
        <v>4</v>
      </c>
      <c r="P144" s="8">
        <v>1</v>
      </c>
      <c r="Q144" s="8">
        <v>5</v>
      </c>
      <c r="R144" s="8">
        <v>2</v>
      </c>
      <c r="S144" s="8"/>
      <c r="T144" s="8"/>
      <c r="U144" s="17">
        <f t="shared" si="46"/>
        <v>3.0666666666666669</v>
      </c>
      <c r="V144" s="17">
        <f t="shared" si="47"/>
        <v>1.2364824660660938</v>
      </c>
      <c r="W144" s="17">
        <f t="shared" si="48"/>
        <v>3</v>
      </c>
      <c r="X144" s="17">
        <f t="shared" si="49"/>
        <v>3</v>
      </c>
      <c r="Y144" s="8">
        <f t="shared" si="50"/>
        <v>1</v>
      </c>
      <c r="Z144" s="8">
        <f t="shared" si="51"/>
        <v>5</v>
      </c>
      <c r="AA144" s="8">
        <f t="shared" si="52"/>
        <v>0</v>
      </c>
      <c r="AB144" s="8">
        <f t="shared" si="52"/>
        <v>2</v>
      </c>
      <c r="AC144" s="8">
        <f t="shared" si="52"/>
        <v>3</v>
      </c>
      <c r="AD144" s="8">
        <f t="shared" si="52"/>
        <v>4</v>
      </c>
      <c r="AE144" s="8">
        <f t="shared" si="52"/>
        <v>4</v>
      </c>
      <c r="AF144" s="8">
        <f t="shared" si="52"/>
        <v>2</v>
      </c>
      <c r="AG144" s="8">
        <f t="shared" si="53"/>
        <v>46</v>
      </c>
      <c r="AH144" s="23">
        <f t="shared" si="54"/>
        <v>15</v>
      </c>
      <c r="AI144" t="str">
        <f t="shared" si="57"/>
        <v/>
      </c>
    </row>
    <row r="145" spans="1:35">
      <c r="A145" s="1">
        <v>29</v>
      </c>
      <c r="B145" s="22" t="s">
        <v>31</v>
      </c>
      <c r="C145" s="6" t="s">
        <v>5</v>
      </c>
      <c r="D145" s="9">
        <v>5</v>
      </c>
      <c r="E145" s="2">
        <v>5</v>
      </c>
      <c r="F145" s="8">
        <v>4</v>
      </c>
      <c r="G145" s="8">
        <v>4</v>
      </c>
      <c r="H145" s="8">
        <v>4</v>
      </c>
      <c r="I145" s="8">
        <v>5</v>
      </c>
      <c r="J145" s="8">
        <v>5</v>
      </c>
      <c r="K145" s="8">
        <v>0</v>
      </c>
      <c r="L145" s="8">
        <v>4</v>
      </c>
      <c r="M145" s="8">
        <v>4</v>
      </c>
      <c r="N145" s="8">
        <v>4</v>
      </c>
      <c r="O145" s="8">
        <v>1</v>
      </c>
      <c r="P145" s="8">
        <v>3</v>
      </c>
      <c r="Q145" s="8">
        <v>5</v>
      </c>
      <c r="R145" s="8">
        <v>3</v>
      </c>
      <c r="S145" s="8"/>
      <c r="T145" s="8"/>
      <c r="U145" s="17">
        <f t="shared" si="46"/>
        <v>3.7333333333333334</v>
      </c>
      <c r="V145" s="17">
        <f t="shared" si="47"/>
        <v>1.4360439485692011</v>
      </c>
      <c r="W145" s="17">
        <f t="shared" si="48"/>
        <v>4</v>
      </c>
      <c r="X145" s="17">
        <f t="shared" si="49"/>
        <v>4</v>
      </c>
      <c r="Y145" s="8">
        <f t="shared" si="50"/>
        <v>0</v>
      </c>
      <c r="Z145" s="8">
        <f t="shared" si="51"/>
        <v>5</v>
      </c>
      <c r="AA145" s="8">
        <f t="shared" si="52"/>
        <v>1</v>
      </c>
      <c r="AB145" s="8">
        <f t="shared" si="52"/>
        <v>1</v>
      </c>
      <c r="AC145" s="8">
        <f t="shared" si="52"/>
        <v>0</v>
      </c>
      <c r="AD145" s="8">
        <f t="shared" si="52"/>
        <v>2</v>
      </c>
      <c r="AE145" s="8">
        <f t="shared" si="52"/>
        <v>6</v>
      </c>
      <c r="AF145" s="8">
        <f t="shared" si="52"/>
        <v>5</v>
      </c>
      <c r="AG145" s="8">
        <f t="shared" si="53"/>
        <v>56</v>
      </c>
      <c r="AH145" s="23">
        <f t="shared" si="54"/>
        <v>15</v>
      </c>
      <c r="AI145" t="str">
        <f t="shared" si="57"/>
        <v/>
      </c>
    </row>
    <row r="146" spans="1:35">
      <c r="A146" s="1">
        <v>29</v>
      </c>
      <c r="B146" s="22" t="s">
        <v>31</v>
      </c>
      <c r="C146" s="6" t="s">
        <v>6</v>
      </c>
      <c r="D146" s="9">
        <v>4</v>
      </c>
      <c r="E146" s="2">
        <v>4</v>
      </c>
      <c r="F146" s="8">
        <v>5</v>
      </c>
      <c r="G146" s="8">
        <v>5</v>
      </c>
      <c r="H146" s="8">
        <v>5</v>
      </c>
      <c r="I146" s="8">
        <v>4</v>
      </c>
      <c r="J146" s="8">
        <v>5</v>
      </c>
      <c r="K146" s="8">
        <v>5</v>
      </c>
      <c r="L146" s="8">
        <v>4</v>
      </c>
      <c r="M146" s="8">
        <v>3</v>
      </c>
      <c r="N146" s="8">
        <v>5</v>
      </c>
      <c r="O146" s="8">
        <v>5</v>
      </c>
      <c r="P146" s="8">
        <v>4</v>
      </c>
      <c r="Q146" s="8">
        <v>5</v>
      </c>
      <c r="R146" s="8">
        <v>5</v>
      </c>
      <c r="S146" s="8"/>
      <c r="T146" s="8"/>
      <c r="U146" s="17">
        <f t="shared" si="46"/>
        <v>4.5333333333333332</v>
      </c>
      <c r="V146" s="17">
        <f t="shared" si="47"/>
        <v>0.6182412330330469</v>
      </c>
      <c r="W146" s="17">
        <f t="shared" si="48"/>
        <v>5</v>
      </c>
      <c r="X146" s="17">
        <f t="shared" si="49"/>
        <v>5</v>
      </c>
      <c r="Y146" s="8">
        <f t="shared" si="50"/>
        <v>3</v>
      </c>
      <c r="Z146" s="8">
        <f t="shared" si="51"/>
        <v>5</v>
      </c>
      <c r="AA146" s="8">
        <f t="shared" si="52"/>
        <v>0</v>
      </c>
      <c r="AB146" s="8">
        <f t="shared" si="52"/>
        <v>0</v>
      </c>
      <c r="AC146" s="8">
        <f t="shared" si="52"/>
        <v>0</v>
      </c>
      <c r="AD146" s="8">
        <f t="shared" si="52"/>
        <v>1</v>
      </c>
      <c r="AE146" s="8">
        <f t="shared" si="52"/>
        <v>5</v>
      </c>
      <c r="AF146" s="8">
        <f t="shared" si="52"/>
        <v>9</v>
      </c>
      <c r="AG146" s="8">
        <f t="shared" si="53"/>
        <v>68</v>
      </c>
      <c r="AH146" s="23">
        <f t="shared" si="54"/>
        <v>15</v>
      </c>
      <c r="AI146" t="str">
        <f t="shared" si="57"/>
        <v>e</v>
      </c>
    </row>
    <row r="147" spans="1:35">
      <c r="A147" s="1">
        <v>30</v>
      </c>
      <c r="B147" s="22" t="s">
        <v>30</v>
      </c>
      <c r="C147" s="6" t="s">
        <v>2</v>
      </c>
      <c r="D147" s="3">
        <v>3</v>
      </c>
      <c r="E147" s="3">
        <v>3</v>
      </c>
      <c r="F147" s="8">
        <v>1</v>
      </c>
      <c r="G147" s="8">
        <v>0</v>
      </c>
      <c r="H147" s="8">
        <v>1</v>
      </c>
      <c r="I147" s="8">
        <v>1</v>
      </c>
      <c r="J147" s="8">
        <v>0</v>
      </c>
      <c r="K147" s="8">
        <v>5</v>
      </c>
      <c r="L147" s="8">
        <v>0</v>
      </c>
      <c r="M147" s="8">
        <v>3</v>
      </c>
      <c r="N147" s="8">
        <v>3</v>
      </c>
      <c r="O147" s="8">
        <v>2</v>
      </c>
      <c r="P147" s="8">
        <v>4</v>
      </c>
      <c r="Q147" s="8">
        <v>0</v>
      </c>
      <c r="R147" s="8">
        <v>0</v>
      </c>
      <c r="S147" s="8"/>
      <c r="T147" s="8"/>
      <c r="U147" s="17">
        <f t="shared" si="46"/>
        <v>1.7333333333333334</v>
      </c>
      <c r="V147" s="17">
        <f t="shared" si="47"/>
        <v>1.6110727964792761</v>
      </c>
      <c r="W147" s="17">
        <f t="shared" si="48"/>
        <v>1</v>
      </c>
      <c r="X147" s="17">
        <f t="shared" si="49"/>
        <v>0</v>
      </c>
      <c r="Y147" s="8">
        <f t="shared" si="50"/>
        <v>0</v>
      </c>
      <c r="Z147" s="8">
        <f t="shared" si="51"/>
        <v>5</v>
      </c>
      <c r="AA147" s="8">
        <f t="shared" si="52"/>
        <v>5</v>
      </c>
      <c r="AB147" s="8">
        <f t="shared" si="52"/>
        <v>3</v>
      </c>
      <c r="AC147" s="8">
        <f t="shared" si="52"/>
        <v>1</v>
      </c>
      <c r="AD147" s="8">
        <f t="shared" si="52"/>
        <v>4</v>
      </c>
      <c r="AE147" s="8">
        <f t="shared" si="52"/>
        <v>1</v>
      </c>
      <c r="AF147" s="8">
        <f t="shared" si="52"/>
        <v>1</v>
      </c>
      <c r="AG147" s="8">
        <f t="shared" si="53"/>
        <v>26</v>
      </c>
      <c r="AH147" s="23">
        <f t="shared" si="54"/>
        <v>15</v>
      </c>
      <c r="AI147" t="str">
        <f>IF(AG147=MAX($AG$147:$AG$151),C147, "")</f>
        <v/>
      </c>
    </row>
    <row r="148" spans="1:35">
      <c r="A148" s="1">
        <v>30</v>
      </c>
      <c r="B148" s="22" t="s">
        <v>30</v>
      </c>
      <c r="C148" s="6" t="s">
        <v>3</v>
      </c>
      <c r="D148" s="9">
        <v>2</v>
      </c>
      <c r="E148" s="9">
        <v>4</v>
      </c>
      <c r="F148" s="8">
        <v>2</v>
      </c>
      <c r="G148" s="8">
        <v>2</v>
      </c>
      <c r="H148" s="8">
        <v>2</v>
      </c>
      <c r="I148" s="8">
        <v>3</v>
      </c>
      <c r="J148" s="8">
        <v>1</v>
      </c>
      <c r="K148" s="8">
        <v>3</v>
      </c>
      <c r="L148" s="8">
        <v>2</v>
      </c>
      <c r="M148" s="8">
        <v>4</v>
      </c>
      <c r="N148" s="8">
        <v>2</v>
      </c>
      <c r="O148" s="8">
        <v>3</v>
      </c>
      <c r="P148" s="8">
        <v>3</v>
      </c>
      <c r="Q148" s="8">
        <v>1</v>
      </c>
      <c r="R148" s="8">
        <v>0</v>
      </c>
      <c r="S148" s="8"/>
      <c r="T148" s="8"/>
      <c r="U148" s="17">
        <f t="shared" si="46"/>
        <v>2.2666666666666666</v>
      </c>
      <c r="V148" s="17">
        <f t="shared" si="47"/>
        <v>1.0624918300339485</v>
      </c>
      <c r="W148" s="17">
        <f t="shared" si="48"/>
        <v>2</v>
      </c>
      <c r="X148" s="17">
        <f t="shared" si="49"/>
        <v>2</v>
      </c>
      <c r="Y148" s="8">
        <f t="shared" si="50"/>
        <v>0</v>
      </c>
      <c r="Z148" s="8">
        <f t="shared" si="51"/>
        <v>4</v>
      </c>
      <c r="AA148" s="8">
        <f t="shared" si="52"/>
        <v>1</v>
      </c>
      <c r="AB148" s="8">
        <f t="shared" si="52"/>
        <v>2</v>
      </c>
      <c r="AC148" s="8">
        <f t="shared" si="52"/>
        <v>6</v>
      </c>
      <c r="AD148" s="8">
        <f t="shared" si="52"/>
        <v>4</v>
      </c>
      <c r="AE148" s="8">
        <f t="shared" si="52"/>
        <v>2</v>
      </c>
      <c r="AF148" s="8">
        <f t="shared" si="52"/>
        <v>0</v>
      </c>
      <c r="AG148" s="8">
        <f t="shared" si="53"/>
        <v>34</v>
      </c>
      <c r="AH148" s="23">
        <f t="shared" si="54"/>
        <v>15</v>
      </c>
      <c r="AI148" t="str">
        <f t="shared" ref="AI148:AI151" si="58">IF(AG148=MAX($AG$147:$AG$151),C148, "")</f>
        <v/>
      </c>
    </row>
    <row r="149" spans="1:35">
      <c r="A149" s="1">
        <v>30</v>
      </c>
      <c r="B149" s="22" t="s">
        <v>30</v>
      </c>
      <c r="C149" s="6" t="s">
        <v>4</v>
      </c>
      <c r="D149" s="9">
        <v>2</v>
      </c>
      <c r="E149" s="9">
        <v>2</v>
      </c>
      <c r="F149" s="8">
        <v>3</v>
      </c>
      <c r="G149" s="8">
        <v>3</v>
      </c>
      <c r="H149" s="8">
        <v>3</v>
      </c>
      <c r="I149" s="8">
        <v>3</v>
      </c>
      <c r="J149" s="8">
        <v>4</v>
      </c>
      <c r="K149" s="8">
        <v>4</v>
      </c>
      <c r="L149" s="8">
        <v>2</v>
      </c>
      <c r="M149" s="8">
        <v>4</v>
      </c>
      <c r="N149" s="8">
        <v>1</v>
      </c>
      <c r="O149" s="8">
        <v>5</v>
      </c>
      <c r="P149" s="8">
        <v>0</v>
      </c>
      <c r="Q149" s="8">
        <v>4</v>
      </c>
      <c r="R149" s="8">
        <v>0</v>
      </c>
      <c r="S149" s="8"/>
      <c r="T149" s="8"/>
      <c r="U149" s="17">
        <f t="shared" si="46"/>
        <v>2.6666666666666665</v>
      </c>
      <c r="V149" s="17">
        <f t="shared" si="47"/>
        <v>1.4452988925785866</v>
      </c>
      <c r="W149" s="17">
        <f t="shared" si="48"/>
        <v>3</v>
      </c>
      <c r="X149" s="17">
        <f t="shared" si="49"/>
        <v>3</v>
      </c>
      <c r="Y149" s="8">
        <f t="shared" si="50"/>
        <v>0</v>
      </c>
      <c r="Z149" s="8">
        <f t="shared" si="51"/>
        <v>5</v>
      </c>
      <c r="AA149" s="8">
        <f t="shared" si="52"/>
        <v>2</v>
      </c>
      <c r="AB149" s="8">
        <f t="shared" si="52"/>
        <v>1</v>
      </c>
      <c r="AC149" s="8">
        <f t="shared" si="52"/>
        <v>3</v>
      </c>
      <c r="AD149" s="8">
        <f t="shared" si="52"/>
        <v>4</v>
      </c>
      <c r="AE149" s="8">
        <f t="shared" si="52"/>
        <v>4</v>
      </c>
      <c r="AF149" s="8">
        <f t="shared" si="52"/>
        <v>1</v>
      </c>
      <c r="AG149" s="8">
        <f t="shared" si="53"/>
        <v>40</v>
      </c>
      <c r="AH149" s="23">
        <f t="shared" si="54"/>
        <v>15</v>
      </c>
      <c r="AI149" t="str">
        <f t="shared" si="58"/>
        <v/>
      </c>
    </row>
    <row r="150" spans="1:35">
      <c r="A150" s="1">
        <v>30</v>
      </c>
      <c r="B150" s="22" t="s">
        <v>30</v>
      </c>
      <c r="C150" s="6" t="s">
        <v>5</v>
      </c>
      <c r="D150" s="9">
        <v>5</v>
      </c>
      <c r="E150" s="2">
        <v>5</v>
      </c>
      <c r="F150" s="8">
        <v>4</v>
      </c>
      <c r="G150" s="8">
        <v>4</v>
      </c>
      <c r="H150" s="8">
        <v>4</v>
      </c>
      <c r="I150" s="8">
        <v>5</v>
      </c>
      <c r="J150" s="8">
        <v>5</v>
      </c>
      <c r="K150" s="8">
        <v>2</v>
      </c>
      <c r="L150" s="8">
        <v>3</v>
      </c>
      <c r="M150" s="8">
        <v>3</v>
      </c>
      <c r="N150" s="8">
        <v>5</v>
      </c>
      <c r="O150" s="8">
        <v>4</v>
      </c>
      <c r="P150" s="8">
        <v>4</v>
      </c>
      <c r="Q150" s="8">
        <v>5</v>
      </c>
      <c r="R150" s="8">
        <v>0</v>
      </c>
      <c r="S150" s="8"/>
      <c r="T150" s="8"/>
      <c r="U150" s="17">
        <f t="shared" si="46"/>
        <v>3.8666666666666667</v>
      </c>
      <c r="V150" s="17">
        <f t="shared" si="47"/>
        <v>1.3597385369580759</v>
      </c>
      <c r="W150" s="17">
        <f t="shared" si="48"/>
        <v>4</v>
      </c>
      <c r="X150" s="17">
        <f t="shared" si="49"/>
        <v>5</v>
      </c>
      <c r="Y150" s="8">
        <f t="shared" si="50"/>
        <v>0</v>
      </c>
      <c r="Z150" s="8">
        <f t="shared" si="51"/>
        <v>5</v>
      </c>
      <c r="AA150" s="8">
        <f t="shared" si="52"/>
        <v>1</v>
      </c>
      <c r="AB150" s="8">
        <f t="shared" si="52"/>
        <v>0</v>
      </c>
      <c r="AC150" s="8">
        <f t="shared" si="52"/>
        <v>1</v>
      </c>
      <c r="AD150" s="8">
        <f t="shared" si="52"/>
        <v>2</v>
      </c>
      <c r="AE150" s="8">
        <f t="shared" si="52"/>
        <v>5</v>
      </c>
      <c r="AF150" s="8">
        <f t="shared" si="52"/>
        <v>6</v>
      </c>
      <c r="AG150" s="8">
        <f t="shared" si="53"/>
        <v>58</v>
      </c>
      <c r="AH150" s="23">
        <f t="shared" si="54"/>
        <v>15</v>
      </c>
      <c r="AI150" t="str">
        <f t="shared" si="58"/>
        <v/>
      </c>
    </row>
    <row r="151" spans="1:35">
      <c r="A151" s="1">
        <v>30</v>
      </c>
      <c r="B151" s="22" t="s">
        <v>30</v>
      </c>
      <c r="C151" s="6" t="s">
        <v>6</v>
      </c>
      <c r="D151" s="9">
        <v>4</v>
      </c>
      <c r="E151" s="2">
        <v>4</v>
      </c>
      <c r="F151" s="8">
        <v>5</v>
      </c>
      <c r="G151" s="8">
        <v>5</v>
      </c>
      <c r="H151" s="8">
        <v>5</v>
      </c>
      <c r="I151" s="8">
        <v>5</v>
      </c>
      <c r="J151" s="8">
        <v>5</v>
      </c>
      <c r="K151" s="8">
        <v>5</v>
      </c>
      <c r="L151" s="8">
        <v>4</v>
      </c>
      <c r="M151" s="8">
        <v>2</v>
      </c>
      <c r="N151" s="8">
        <v>4</v>
      </c>
      <c r="O151" s="8">
        <v>3</v>
      </c>
      <c r="P151" s="8">
        <v>4</v>
      </c>
      <c r="Q151" s="8">
        <v>4</v>
      </c>
      <c r="R151" s="8">
        <v>3</v>
      </c>
      <c r="S151" s="8"/>
      <c r="T151" s="8"/>
      <c r="U151" s="17">
        <f t="shared" si="46"/>
        <v>4.1333333333333337</v>
      </c>
      <c r="V151" s="17">
        <f t="shared" si="47"/>
        <v>0.88443327742810662</v>
      </c>
      <c r="W151" s="17">
        <f t="shared" si="48"/>
        <v>4</v>
      </c>
      <c r="X151" s="17">
        <f t="shared" si="49"/>
        <v>4</v>
      </c>
      <c r="Y151" s="8">
        <f t="shared" si="50"/>
        <v>2</v>
      </c>
      <c r="Z151" s="8">
        <f t="shared" si="51"/>
        <v>5</v>
      </c>
      <c r="AA151" s="8">
        <f t="shared" si="52"/>
        <v>0</v>
      </c>
      <c r="AB151" s="8">
        <f t="shared" si="52"/>
        <v>0</v>
      </c>
      <c r="AC151" s="8">
        <f t="shared" si="52"/>
        <v>1</v>
      </c>
      <c r="AD151" s="8">
        <f t="shared" si="52"/>
        <v>2</v>
      </c>
      <c r="AE151" s="8">
        <f t="shared" si="52"/>
        <v>6</v>
      </c>
      <c r="AF151" s="8">
        <f t="shared" si="52"/>
        <v>6</v>
      </c>
      <c r="AG151" s="8">
        <f t="shared" si="53"/>
        <v>62</v>
      </c>
      <c r="AH151" s="23">
        <f t="shared" si="54"/>
        <v>15</v>
      </c>
      <c r="AI151" t="str">
        <f t="shared" si="58"/>
        <v>e</v>
      </c>
    </row>
    <row r="152" spans="1:35">
      <c r="A152" s="1">
        <v>31</v>
      </c>
      <c r="B152" s="22" t="s">
        <v>33</v>
      </c>
      <c r="C152" s="6" t="s">
        <v>2</v>
      </c>
      <c r="D152" s="9">
        <v>1</v>
      </c>
      <c r="E152" s="3">
        <v>2</v>
      </c>
      <c r="F152" s="8">
        <v>1</v>
      </c>
      <c r="G152" s="8">
        <v>0</v>
      </c>
      <c r="H152" s="8">
        <v>1</v>
      </c>
      <c r="I152" s="8">
        <v>1</v>
      </c>
      <c r="J152" s="8">
        <v>0</v>
      </c>
      <c r="K152" s="8">
        <v>5</v>
      </c>
      <c r="L152" s="8">
        <v>0</v>
      </c>
      <c r="M152" s="8">
        <v>3</v>
      </c>
      <c r="N152" s="8">
        <v>2</v>
      </c>
      <c r="O152" s="8">
        <v>0</v>
      </c>
      <c r="P152" s="8">
        <v>5</v>
      </c>
      <c r="Q152" s="8">
        <v>0</v>
      </c>
      <c r="R152" s="8">
        <v>1</v>
      </c>
      <c r="S152" s="8"/>
      <c r="T152" s="8"/>
      <c r="U152" s="17">
        <f t="shared" si="46"/>
        <v>1.4666666666666666</v>
      </c>
      <c r="V152" s="17">
        <f t="shared" si="47"/>
        <v>1.6275407487644937</v>
      </c>
      <c r="W152" s="17">
        <f t="shared" si="48"/>
        <v>1</v>
      </c>
      <c r="X152" s="17">
        <f t="shared" si="49"/>
        <v>1</v>
      </c>
      <c r="Y152" s="8">
        <f t="shared" si="50"/>
        <v>0</v>
      </c>
      <c r="Z152" s="8">
        <f t="shared" si="51"/>
        <v>5</v>
      </c>
      <c r="AA152" s="8">
        <f t="shared" si="52"/>
        <v>5</v>
      </c>
      <c r="AB152" s="8">
        <f t="shared" si="52"/>
        <v>5</v>
      </c>
      <c r="AC152" s="8">
        <f t="shared" si="52"/>
        <v>2</v>
      </c>
      <c r="AD152" s="8">
        <f t="shared" si="52"/>
        <v>1</v>
      </c>
      <c r="AE152" s="8">
        <f t="shared" si="52"/>
        <v>0</v>
      </c>
      <c r="AF152" s="8">
        <f t="shared" si="52"/>
        <v>2</v>
      </c>
      <c r="AG152" s="8">
        <f t="shared" si="53"/>
        <v>22</v>
      </c>
      <c r="AH152" s="23">
        <f t="shared" si="54"/>
        <v>15</v>
      </c>
      <c r="AI152" t="str">
        <f>IF(AG152=MAX($AG$152:$AG$156),C152, "")</f>
        <v/>
      </c>
    </row>
    <row r="153" spans="1:35">
      <c r="A153" s="1">
        <v>31</v>
      </c>
      <c r="B153" s="22" t="s">
        <v>33</v>
      </c>
      <c r="C153" s="6" t="s">
        <v>3</v>
      </c>
      <c r="D153" s="9">
        <v>2</v>
      </c>
      <c r="E153" s="9">
        <v>4</v>
      </c>
      <c r="F153" s="8">
        <v>2</v>
      </c>
      <c r="G153" s="8">
        <v>0</v>
      </c>
      <c r="H153" s="8">
        <v>2</v>
      </c>
      <c r="I153" s="8">
        <v>3</v>
      </c>
      <c r="J153" s="8">
        <v>1</v>
      </c>
      <c r="K153" s="8">
        <v>4</v>
      </c>
      <c r="L153" s="8">
        <v>3</v>
      </c>
      <c r="M153" s="8">
        <v>3</v>
      </c>
      <c r="N153" s="8">
        <v>4</v>
      </c>
      <c r="O153" s="8">
        <v>4</v>
      </c>
      <c r="P153" s="8">
        <v>2</v>
      </c>
      <c r="Q153" s="8">
        <v>0</v>
      </c>
      <c r="R153" s="8">
        <v>3</v>
      </c>
      <c r="S153" s="8"/>
      <c r="T153" s="8"/>
      <c r="U153" s="17">
        <f t="shared" si="46"/>
        <v>2.4666666666666668</v>
      </c>
      <c r="V153" s="17">
        <f t="shared" si="47"/>
        <v>1.3097921802925667</v>
      </c>
      <c r="W153" s="17">
        <f t="shared" si="48"/>
        <v>3</v>
      </c>
      <c r="X153" s="17">
        <f t="shared" si="49"/>
        <v>2</v>
      </c>
      <c r="Y153" s="8">
        <f t="shared" si="50"/>
        <v>0</v>
      </c>
      <c r="Z153" s="8">
        <f t="shared" si="51"/>
        <v>4</v>
      </c>
      <c r="AA153" s="8">
        <f t="shared" si="52"/>
        <v>2</v>
      </c>
      <c r="AB153" s="8">
        <f t="shared" si="52"/>
        <v>1</v>
      </c>
      <c r="AC153" s="8">
        <f t="shared" si="52"/>
        <v>4</v>
      </c>
      <c r="AD153" s="8">
        <f t="shared" si="52"/>
        <v>4</v>
      </c>
      <c r="AE153" s="8">
        <f t="shared" si="52"/>
        <v>4</v>
      </c>
      <c r="AF153" s="8">
        <f t="shared" si="52"/>
        <v>0</v>
      </c>
      <c r="AG153" s="8">
        <f t="shared" si="53"/>
        <v>37</v>
      </c>
      <c r="AH153" s="23">
        <f t="shared" si="54"/>
        <v>15</v>
      </c>
      <c r="AI153" t="str">
        <f t="shared" ref="AI153:AI156" si="59">IF(AG153=MAX($AG$152:$AG$156),C153, "")</f>
        <v/>
      </c>
    </row>
    <row r="154" spans="1:35">
      <c r="A154" s="1">
        <v>31</v>
      </c>
      <c r="B154" s="22" t="s">
        <v>33</v>
      </c>
      <c r="C154" s="6" t="s">
        <v>4</v>
      </c>
      <c r="D154" s="9">
        <v>3</v>
      </c>
      <c r="E154" s="9">
        <v>2</v>
      </c>
      <c r="F154" s="8">
        <v>3</v>
      </c>
      <c r="G154" s="8">
        <v>3</v>
      </c>
      <c r="H154" s="8">
        <v>3</v>
      </c>
      <c r="I154" s="8">
        <v>3</v>
      </c>
      <c r="J154" s="8">
        <v>4</v>
      </c>
      <c r="K154" s="8">
        <v>3</v>
      </c>
      <c r="L154" s="8">
        <v>4</v>
      </c>
      <c r="M154" s="8">
        <v>4</v>
      </c>
      <c r="N154" s="8">
        <v>1</v>
      </c>
      <c r="O154" s="8">
        <v>4</v>
      </c>
      <c r="P154" s="8">
        <v>0</v>
      </c>
      <c r="Q154" s="8">
        <v>5</v>
      </c>
      <c r="R154" s="8">
        <v>4</v>
      </c>
      <c r="S154" s="8"/>
      <c r="T154" s="8"/>
      <c r="U154" s="17">
        <f t="shared" si="46"/>
        <v>3.0666666666666669</v>
      </c>
      <c r="V154" s="17">
        <f t="shared" si="47"/>
        <v>1.2364824660660938</v>
      </c>
      <c r="W154" s="17">
        <f t="shared" si="48"/>
        <v>3</v>
      </c>
      <c r="X154" s="17">
        <f t="shared" si="49"/>
        <v>3</v>
      </c>
      <c r="Y154" s="8">
        <f t="shared" si="50"/>
        <v>0</v>
      </c>
      <c r="Z154" s="8">
        <f t="shared" si="51"/>
        <v>5</v>
      </c>
      <c r="AA154" s="8">
        <f t="shared" si="52"/>
        <v>1</v>
      </c>
      <c r="AB154" s="8">
        <f t="shared" si="52"/>
        <v>1</v>
      </c>
      <c r="AC154" s="8">
        <f t="shared" si="52"/>
        <v>1</v>
      </c>
      <c r="AD154" s="8">
        <f t="shared" si="52"/>
        <v>6</v>
      </c>
      <c r="AE154" s="8">
        <f t="shared" si="52"/>
        <v>5</v>
      </c>
      <c r="AF154" s="8">
        <f t="shared" si="52"/>
        <v>1</v>
      </c>
      <c r="AG154" s="8">
        <f t="shared" si="53"/>
        <v>46</v>
      </c>
      <c r="AH154" s="23">
        <f t="shared" si="54"/>
        <v>15</v>
      </c>
      <c r="AI154" t="str">
        <f t="shared" si="59"/>
        <v/>
      </c>
    </row>
    <row r="155" spans="1:35">
      <c r="A155" s="1">
        <v>31</v>
      </c>
      <c r="B155" s="22" t="s">
        <v>33</v>
      </c>
      <c r="C155" s="6" t="s">
        <v>5</v>
      </c>
      <c r="D155" s="9">
        <v>5</v>
      </c>
      <c r="E155" s="2">
        <v>5</v>
      </c>
      <c r="F155" s="8">
        <v>4</v>
      </c>
      <c r="G155" s="8">
        <v>4</v>
      </c>
      <c r="H155" s="8">
        <v>4</v>
      </c>
      <c r="I155" s="8">
        <v>5</v>
      </c>
      <c r="J155" s="8">
        <v>5</v>
      </c>
      <c r="K155" s="8">
        <v>1</v>
      </c>
      <c r="L155" s="8">
        <v>4</v>
      </c>
      <c r="M155" s="8">
        <v>3</v>
      </c>
      <c r="N155" s="8">
        <v>5</v>
      </c>
      <c r="O155" s="8">
        <v>3</v>
      </c>
      <c r="P155" s="8">
        <v>4</v>
      </c>
      <c r="Q155" s="8">
        <v>5</v>
      </c>
      <c r="R155" s="8">
        <v>2</v>
      </c>
      <c r="S155" s="8"/>
      <c r="T155" s="8"/>
      <c r="U155" s="17">
        <f t="shared" si="46"/>
        <v>3.9333333333333331</v>
      </c>
      <c r="V155" s="17">
        <f t="shared" si="47"/>
        <v>1.18133634311129</v>
      </c>
      <c r="W155" s="17">
        <f t="shared" si="48"/>
        <v>4</v>
      </c>
      <c r="X155" s="17">
        <f t="shared" si="49"/>
        <v>5</v>
      </c>
      <c r="Y155" s="8">
        <f t="shared" si="50"/>
        <v>1</v>
      </c>
      <c r="Z155" s="8">
        <f t="shared" si="51"/>
        <v>5</v>
      </c>
      <c r="AA155" s="8">
        <f t="shared" si="52"/>
        <v>0</v>
      </c>
      <c r="AB155" s="8">
        <f t="shared" si="52"/>
        <v>1</v>
      </c>
      <c r="AC155" s="8">
        <f t="shared" si="52"/>
        <v>1</v>
      </c>
      <c r="AD155" s="8">
        <f t="shared" si="52"/>
        <v>2</v>
      </c>
      <c r="AE155" s="8">
        <f t="shared" si="52"/>
        <v>5</v>
      </c>
      <c r="AF155" s="8">
        <f t="shared" si="52"/>
        <v>6</v>
      </c>
      <c r="AG155" s="8">
        <f t="shared" si="53"/>
        <v>59</v>
      </c>
      <c r="AH155" s="23">
        <f t="shared" si="54"/>
        <v>15</v>
      </c>
      <c r="AI155" t="str">
        <f t="shared" si="59"/>
        <v/>
      </c>
    </row>
    <row r="156" spans="1:35">
      <c r="A156" s="1">
        <v>31</v>
      </c>
      <c r="B156" s="22" t="s">
        <v>33</v>
      </c>
      <c r="C156" s="6" t="s">
        <v>6</v>
      </c>
      <c r="D156" s="9">
        <v>4</v>
      </c>
      <c r="E156" s="2">
        <v>5</v>
      </c>
      <c r="F156" s="8">
        <v>5</v>
      </c>
      <c r="G156" s="8">
        <v>5</v>
      </c>
      <c r="H156" s="8">
        <v>5</v>
      </c>
      <c r="I156" s="8">
        <v>5</v>
      </c>
      <c r="J156" s="8">
        <v>5</v>
      </c>
      <c r="K156" s="8">
        <v>5</v>
      </c>
      <c r="L156" s="8">
        <v>4</v>
      </c>
      <c r="M156" s="8">
        <v>3</v>
      </c>
      <c r="N156" s="8">
        <v>3</v>
      </c>
      <c r="O156" s="8">
        <v>5</v>
      </c>
      <c r="P156" s="8">
        <v>4</v>
      </c>
      <c r="Q156" s="8">
        <v>5</v>
      </c>
      <c r="R156" s="8">
        <v>5</v>
      </c>
      <c r="S156" s="8"/>
      <c r="T156" s="8"/>
      <c r="U156" s="17">
        <f t="shared" si="46"/>
        <v>4.5333333333333332</v>
      </c>
      <c r="V156" s="17">
        <f t="shared" si="47"/>
        <v>0.71802197428460057</v>
      </c>
      <c r="W156" s="17">
        <f t="shared" si="48"/>
        <v>5</v>
      </c>
      <c r="X156" s="17">
        <f t="shared" si="49"/>
        <v>5</v>
      </c>
      <c r="Y156" s="8">
        <f t="shared" si="50"/>
        <v>3</v>
      </c>
      <c r="Z156" s="8">
        <f t="shared" si="51"/>
        <v>5</v>
      </c>
      <c r="AA156" s="8">
        <f t="shared" si="52"/>
        <v>0</v>
      </c>
      <c r="AB156" s="8">
        <f t="shared" si="52"/>
        <v>0</v>
      </c>
      <c r="AC156" s="8">
        <f t="shared" si="52"/>
        <v>0</v>
      </c>
      <c r="AD156" s="8">
        <f t="shared" si="52"/>
        <v>2</v>
      </c>
      <c r="AE156" s="8">
        <f t="shared" si="52"/>
        <v>3</v>
      </c>
      <c r="AF156" s="8">
        <f t="shared" si="52"/>
        <v>10</v>
      </c>
      <c r="AG156" s="8">
        <f t="shared" si="53"/>
        <v>68</v>
      </c>
      <c r="AH156" s="23">
        <f t="shared" si="54"/>
        <v>15</v>
      </c>
      <c r="AI156" t="str">
        <f t="shared" si="59"/>
        <v>e</v>
      </c>
    </row>
    <row r="157" spans="1:35">
      <c r="A157" s="1">
        <v>32</v>
      </c>
      <c r="B157" s="22" t="s">
        <v>34</v>
      </c>
      <c r="C157" s="6" t="s">
        <v>2</v>
      </c>
      <c r="D157" s="3">
        <v>1</v>
      </c>
      <c r="E157" s="5"/>
      <c r="F157" s="8"/>
      <c r="G157" s="8"/>
      <c r="H157" s="8"/>
      <c r="I157" s="8"/>
      <c r="J157" s="8"/>
      <c r="K157" s="8"/>
      <c r="L157" s="8"/>
      <c r="M157" s="8"/>
      <c r="N157" s="8"/>
      <c r="O157" s="8"/>
      <c r="P157" s="8"/>
      <c r="Q157" s="8">
        <v>0</v>
      </c>
      <c r="R157" s="8">
        <v>1</v>
      </c>
      <c r="S157" s="8"/>
      <c r="T157" s="8"/>
      <c r="U157" s="8"/>
      <c r="V157" s="8"/>
      <c r="W157" s="8"/>
      <c r="X157" s="8"/>
      <c r="Y157" s="8"/>
      <c r="Z157" s="8">
        <f t="shared" si="51"/>
        <v>1</v>
      </c>
      <c r="AA157" s="8">
        <f t="shared" si="52"/>
        <v>1</v>
      </c>
      <c r="AB157" s="8">
        <f t="shared" si="52"/>
        <v>2</v>
      </c>
      <c r="AC157" s="8">
        <f t="shared" si="52"/>
        <v>0</v>
      </c>
      <c r="AD157" s="8">
        <f t="shared" si="52"/>
        <v>0</v>
      </c>
      <c r="AE157" s="8">
        <f t="shared" si="52"/>
        <v>0</v>
      </c>
      <c r="AF157" s="8">
        <f t="shared" si="52"/>
        <v>0</v>
      </c>
      <c r="AG157" s="8">
        <f t="shared" si="53"/>
        <v>2</v>
      </c>
      <c r="AH157" s="23">
        <f t="shared" si="54"/>
        <v>3</v>
      </c>
      <c r="AI157" t="str">
        <f>IF(AG157=MAX($AG$157:$AG$161),C157, "")</f>
        <v/>
      </c>
    </row>
    <row r="158" spans="1:35">
      <c r="A158" s="1">
        <v>32</v>
      </c>
      <c r="B158" s="22" t="s">
        <v>34</v>
      </c>
      <c r="C158" s="6" t="s">
        <v>3</v>
      </c>
      <c r="D158" s="9">
        <v>2</v>
      </c>
      <c r="E158" s="5"/>
      <c r="F158" s="8"/>
      <c r="G158" s="8"/>
      <c r="H158" s="8"/>
      <c r="I158" s="8"/>
      <c r="J158" s="8"/>
      <c r="K158" s="8"/>
      <c r="L158" s="8"/>
      <c r="M158" s="8"/>
      <c r="N158" s="8"/>
      <c r="O158" s="8"/>
      <c r="P158" s="8"/>
      <c r="Q158" s="8">
        <v>0</v>
      </c>
      <c r="R158" s="8">
        <v>3</v>
      </c>
      <c r="S158" s="8"/>
      <c r="T158" s="8"/>
      <c r="U158" s="8"/>
      <c r="V158" s="8"/>
      <c r="W158" s="8"/>
      <c r="X158" s="8"/>
      <c r="Y158" s="8"/>
      <c r="Z158" s="8">
        <f t="shared" si="51"/>
        <v>3</v>
      </c>
      <c r="AA158" s="8">
        <f t="shared" si="52"/>
        <v>1</v>
      </c>
      <c r="AB158" s="8">
        <f t="shared" si="52"/>
        <v>0</v>
      </c>
      <c r="AC158" s="8">
        <f t="shared" si="52"/>
        <v>1</v>
      </c>
      <c r="AD158" s="8">
        <f t="shared" si="52"/>
        <v>1</v>
      </c>
      <c r="AE158" s="8">
        <f t="shared" si="52"/>
        <v>0</v>
      </c>
      <c r="AF158" s="8">
        <f t="shared" si="52"/>
        <v>0</v>
      </c>
      <c r="AG158" s="8">
        <f t="shared" si="53"/>
        <v>5</v>
      </c>
      <c r="AH158" s="23">
        <f t="shared" si="54"/>
        <v>3</v>
      </c>
      <c r="AI158" t="str">
        <f t="shared" ref="AI158:AI161" si="60">IF(AG158=MAX($AG$157:$AG$161),C158, "")</f>
        <v/>
      </c>
    </row>
    <row r="159" spans="1:35">
      <c r="A159" s="1">
        <v>32</v>
      </c>
      <c r="B159" s="22" t="s">
        <v>34</v>
      </c>
      <c r="C159" s="6" t="s">
        <v>4</v>
      </c>
      <c r="D159" s="9">
        <v>3</v>
      </c>
      <c r="E159" s="5"/>
      <c r="F159" s="8"/>
      <c r="G159" s="8"/>
      <c r="H159" s="8"/>
      <c r="I159" s="8"/>
      <c r="J159" s="8"/>
      <c r="K159" s="8"/>
      <c r="L159" s="8"/>
      <c r="M159" s="8"/>
      <c r="N159" s="8"/>
      <c r="O159" s="8"/>
      <c r="P159" s="8"/>
      <c r="Q159" s="8">
        <v>5</v>
      </c>
      <c r="R159" s="8">
        <v>4</v>
      </c>
      <c r="S159" s="8"/>
      <c r="T159" s="8"/>
      <c r="U159" s="8"/>
      <c r="V159" s="8"/>
      <c r="W159" s="8"/>
      <c r="X159" s="8"/>
      <c r="Y159" s="8"/>
      <c r="Z159" s="8">
        <f t="shared" si="51"/>
        <v>5</v>
      </c>
      <c r="AA159" s="8">
        <f t="shared" si="52"/>
        <v>0</v>
      </c>
      <c r="AB159" s="8">
        <f t="shared" si="52"/>
        <v>0</v>
      </c>
      <c r="AC159" s="8">
        <f t="shared" si="52"/>
        <v>0</v>
      </c>
      <c r="AD159" s="8">
        <f t="shared" si="52"/>
        <v>1</v>
      </c>
      <c r="AE159" s="8">
        <f t="shared" si="52"/>
        <v>1</v>
      </c>
      <c r="AF159" s="8">
        <f t="shared" si="52"/>
        <v>1</v>
      </c>
      <c r="AG159" s="8">
        <f t="shared" si="53"/>
        <v>12</v>
      </c>
      <c r="AH159" s="23">
        <f t="shared" si="54"/>
        <v>3</v>
      </c>
      <c r="AI159" t="str">
        <f t="shared" si="60"/>
        <v/>
      </c>
    </row>
    <row r="160" spans="1:35">
      <c r="A160" s="1">
        <v>32</v>
      </c>
      <c r="B160" s="22" t="s">
        <v>34</v>
      </c>
      <c r="C160" s="6" t="s">
        <v>5</v>
      </c>
      <c r="D160" s="9">
        <v>5</v>
      </c>
      <c r="E160" s="5"/>
      <c r="F160" s="8"/>
      <c r="G160" s="8"/>
      <c r="H160" s="8"/>
      <c r="I160" s="8"/>
      <c r="J160" s="8"/>
      <c r="K160" s="8"/>
      <c r="L160" s="8"/>
      <c r="M160" s="8"/>
      <c r="N160" s="8"/>
      <c r="O160" s="8"/>
      <c r="P160" s="8"/>
      <c r="Q160" s="8">
        <v>4</v>
      </c>
      <c r="R160" s="8">
        <v>2</v>
      </c>
      <c r="S160" s="8"/>
      <c r="T160" s="8"/>
      <c r="U160" s="8"/>
      <c r="V160" s="8"/>
      <c r="W160" s="8"/>
      <c r="X160" s="8"/>
      <c r="Y160" s="8"/>
      <c r="Z160" s="8">
        <f t="shared" si="51"/>
        <v>5</v>
      </c>
      <c r="AA160" s="8">
        <f t="shared" si="52"/>
        <v>0</v>
      </c>
      <c r="AB160" s="8">
        <f t="shared" si="52"/>
        <v>0</v>
      </c>
      <c r="AC160" s="8">
        <f t="shared" si="52"/>
        <v>1</v>
      </c>
      <c r="AD160" s="8">
        <f t="shared" si="52"/>
        <v>0</v>
      </c>
      <c r="AE160" s="8">
        <f t="shared" si="52"/>
        <v>1</v>
      </c>
      <c r="AF160" s="8">
        <f t="shared" si="52"/>
        <v>1</v>
      </c>
      <c r="AG160" s="8">
        <f t="shared" si="53"/>
        <v>11</v>
      </c>
      <c r="AH160" s="23">
        <f t="shared" si="54"/>
        <v>3</v>
      </c>
      <c r="AI160" t="str">
        <f t="shared" si="60"/>
        <v/>
      </c>
    </row>
    <row r="161" spans="1:36">
      <c r="A161" s="1">
        <v>32</v>
      </c>
      <c r="B161" s="22" t="s">
        <v>34</v>
      </c>
      <c r="C161" s="6" t="s">
        <v>6</v>
      </c>
      <c r="D161" s="9">
        <v>4</v>
      </c>
      <c r="E161" s="5"/>
      <c r="F161" s="8"/>
      <c r="G161" s="8"/>
      <c r="H161" s="8"/>
      <c r="I161" s="8"/>
      <c r="J161" s="8"/>
      <c r="K161" s="8"/>
      <c r="L161" s="8"/>
      <c r="M161" s="8"/>
      <c r="N161" s="8"/>
      <c r="O161" s="8"/>
      <c r="P161" s="8"/>
      <c r="Q161" s="8">
        <v>4</v>
      </c>
      <c r="R161" s="8">
        <v>5</v>
      </c>
      <c r="S161" s="8"/>
      <c r="T161" s="8"/>
      <c r="U161" s="8"/>
      <c r="V161" s="8"/>
      <c r="W161" s="8"/>
      <c r="X161" s="8"/>
      <c r="Y161" s="8"/>
      <c r="Z161" s="8">
        <f t="shared" si="51"/>
        <v>5</v>
      </c>
      <c r="AA161" s="8">
        <f t="shared" si="52"/>
        <v>0</v>
      </c>
      <c r="AB161" s="8">
        <f t="shared" si="52"/>
        <v>0</v>
      </c>
      <c r="AC161" s="8">
        <f t="shared" si="52"/>
        <v>0</v>
      </c>
      <c r="AD161" s="8">
        <f t="shared" si="52"/>
        <v>0</v>
      </c>
      <c r="AE161" s="8">
        <f t="shared" si="52"/>
        <v>2</v>
      </c>
      <c r="AF161" s="8">
        <f t="shared" si="52"/>
        <v>1</v>
      </c>
      <c r="AG161" s="8">
        <f t="shared" si="53"/>
        <v>13</v>
      </c>
      <c r="AH161" s="23">
        <f t="shared" si="54"/>
        <v>3</v>
      </c>
      <c r="AI161" t="str">
        <f t="shared" si="60"/>
        <v>e</v>
      </c>
    </row>
    <row r="162" spans="1:36">
      <c r="A162" s="1">
        <v>33</v>
      </c>
      <c r="B162" s="22" t="s">
        <v>36</v>
      </c>
      <c r="C162" s="6" t="s">
        <v>2</v>
      </c>
      <c r="D162" s="3">
        <v>0</v>
      </c>
      <c r="E162" s="2">
        <v>0</v>
      </c>
      <c r="F162" s="8">
        <v>1</v>
      </c>
      <c r="G162" s="8">
        <v>0</v>
      </c>
      <c r="H162" s="8">
        <v>2</v>
      </c>
      <c r="I162" s="8">
        <v>3</v>
      </c>
      <c r="J162" s="8">
        <v>0</v>
      </c>
      <c r="K162" s="8">
        <v>5</v>
      </c>
      <c r="L162" s="8">
        <v>2</v>
      </c>
      <c r="M162" s="8">
        <v>3</v>
      </c>
      <c r="N162" s="8">
        <v>1</v>
      </c>
      <c r="O162" s="8">
        <v>4</v>
      </c>
      <c r="P162" s="8">
        <v>5</v>
      </c>
      <c r="Q162" s="8">
        <v>0</v>
      </c>
      <c r="R162" s="8">
        <v>1</v>
      </c>
      <c r="S162" s="8"/>
      <c r="T162" s="8"/>
      <c r="U162" s="17">
        <f t="shared" ref="U162:U177" si="61">AVERAGE($D162:$T162)</f>
        <v>1.8</v>
      </c>
      <c r="V162" s="17">
        <f t="shared" si="47"/>
        <v>1.7587874611030558</v>
      </c>
      <c r="W162" s="17">
        <f t="shared" si="48"/>
        <v>1</v>
      </c>
      <c r="X162" s="17">
        <f t="shared" si="49"/>
        <v>0</v>
      </c>
      <c r="Y162" s="8">
        <f t="shared" ref="Y162:Y177" si="62">MIN($D162:$T162)</f>
        <v>0</v>
      </c>
      <c r="Z162" s="8">
        <f t="shared" si="51"/>
        <v>5</v>
      </c>
      <c r="AA162" s="8">
        <f t="shared" si="52"/>
        <v>5</v>
      </c>
      <c r="AB162" s="8">
        <f t="shared" si="52"/>
        <v>3</v>
      </c>
      <c r="AC162" s="8">
        <f t="shared" si="52"/>
        <v>2</v>
      </c>
      <c r="AD162" s="8">
        <f t="shared" si="52"/>
        <v>2</v>
      </c>
      <c r="AE162" s="8">
        <f t="shared" si="52"/>
        <v>1</v>
      </c>
      <c r="AF162" s="8">
        <f t="shared" si="52"/>
        <v>2</v>
      </c>
      <c r="AG162" s="8">
        <f t="shared" si="53"/>
        <v>27</v>
      </c>
      <c r="AH162" s="23">
        <f t="shared" si="54"/>
        <v>15</v>
      </c>
      <c r="AI162" t="str">
        <f>IF(AG162=MAX($AG$162:$AG$166),C162, "")</f>
        <v/>
      </c>
    </row>
    <row r="163" spans="1:36">
      <c r="A163" s="1">
        <v>33</v>
      </c>
      <c r="B163" s="22" t="s">
        <v>36</v>
      </c>
      <c r="C163" s="6" t="s">
        <v>3</v>
      </c>
      <c r="D163" s="9">
        <v>0</v>
      </c>
      <c r="E163" s="2">
        <v>5</v>
      </c>
      <c r="F163" s="8">
        <v>2</v>
      </c>
      <c r="G163" s="8">
        <v>0</v>
      </c>
      <c r="H163" s="8">
        <v>3</v>
      </c>
      <c r="I163" s="8">
        <v>3</v>
      </c>
      <c r="J163" s="8">
        <v>1</v>
      </c>
      <c r="K163" s="8">
        <v>1</v>
      </c>
      <c r="L163" s="8">
        <v>3</v>
      </c>
      <c r="M163" s="8">
        <v>4</v>
      </c>
      <c r="N163" s="8">
        <v>3</v>
      </c>
      <c r="O163" s="8">
        <v>5</v>
      </c>
      <c r="P163" s="8">
        <v>4</v>
      </c>
      <c r="Q163" s="8">
        <v>4</v>
      </c>
      <c r="R163" s="8">
        <v>4</v>
      </c>
      <c r="S163" s="8"/>
      <c r="T163" s="8"/>
      <c r="U163" s="17">
        <f t="shared" si="61"/>
        <v>2.8</v>
      </c>
      <c r="V163" s="17">
        <f t="shared" si="47"/>
        <v>1.6</v>
      </c>
      <c r="W163" s="17">
        <f t="shared" si="48"/>
        <v>3</v>
      </c>
      <c r="X163" s="17">
        <f t="shared" si="49"/>
        <v>3</v>
      </c>
      <c r="Y163" s="8">
        <f t="shared" si="62"/>
        <v>0</v>
      </c>
      <c r="Z163" s="8">
        <f t="shared" si="51"/>
        <v>5</v>
      </c>
      <c r="AA163" s="8">
        <f t="shared" ref="AA163:AF176" si="63">COUNTIF($D163:$T163,AA$1)</f>
        <v>2</v>
      </c>
      <c r="AB163" s="8">
        <f t="shared" si="63"/>
        <v>2</v>
      </c>
      <c r="AC163" s="8">
        <f t="shared" si="63"/>
        <v>1</v>
      </c>
      <c r="AD163" s="8">
        <f t="shared" si="63"/>
        <v>4</v>
      </c>
      <c r="AE163" s="8">
        <f t="shared" si="63"/>
        <v>4</v>
      </c>
      <c r="AF163" s="8">
        <f t="shared" si="63"/>
        <v>2</v>
      </c>
      <c r="AG163" s="8">
        <f t="shared" si="53"/>
        <v>42</v>
      </c>
      <c r="AH163" s="23">
        <f t="shared" si="54"/>
        <v>15</v>
      </c>
      <c r="AI163" t="str">
        <f t="shared" ref="AI163:AI166" si="64">IF(AG163=MAX($AG$162:$AG$166),C163, "")</f>
        <v/>
      </c>
    </row>
    <row r="164" spans="1:36">
      <c r="A164" s="1">
        <v>33</v>
      </c>
      <c r="B164" s="22" t="s">
        <v>36</v>
      </c>
      <c r="C164" s="6" t="s">
        <v>4</v>
      </c>
      <c r="D164" s="9">
        <v>5</v>
      </c>
      <c r="E164" s="2">
        <v>4</v>
      </c>
      <c r="F164" s="8">
        <v>4</v>
      </c>
      <c r="G164" s="8">
        <v>4</v>
      </c>
      <c r="H164" s="8">
        <v>4</v>
      </c>
      <c r="I164" s="8">
        <v>3</v>
      </c>
      <c r="J164" s="8">
        <v>4</v>
      </c>
      <c r="K164" s="8">
        <v>2</v>
      </c>
      <c r="L164" s="8">
        <v>5</v>
      </c>
      <c r="M164" s="8">
        <v>4</v>
      </c>
      <c r="N164" s="8">
        <v>2</v>
      </c>
      <c r="O164" s="8">
        <v>4</v>
      </c>
      <c r="P164" s="8">
        <v>4</v>
      </c>
      <c r="Q164" s="8">
        <v>5</v>
      </c>
      <c r="R164" s="8">
        <v>3</v>
      </c>
      <c r="S164" s="8"/>
      <c r="T164" s="8"/>
      <c r="U164" s="17">
        <f t="shared" si="61"/>
        <v>3.8</v>
      </c>
      <c r="V164" s="17">
        <f t="shared" si="47"/>
        <v>0.90921211313239036</v>
      </c>
      <c r="W164" s="17">
        <f t="shared" si="48"/>
        <v>4</v>
      </c>
      <c r="X164" s="17">
        <f t="shared" si="49"/>
        <v>4</v>
      </c>
      <c r="Y164" s="8">
        <f t="shared" si="62"/>
        <v>2</v>
      </c>
      <c r="Z164" s="8">
        <f t="shared" si="51"/>
        <v>5</v>
      </c>
      <c r="AA164" s="8">
        <f t="shared" si="63"/>
        <v>0</v>
      </c>
      <c r="AB164" s="8">
        <f t="shared" si="63"/>
        <v>0</v>
      </c>
      <c r="AC164" s="8">
        <f t="shared" si="63"/>
        <v>2</v>
      </c>
      <c r="AD164" s="8">
        <f t="shared" si="63"/>
        <v>2</v>
      </c>
      <c r="AE164" s="8">
        <f t="shared" si="63"/>
        <v>8</v>
      </c>
      <c r="AF164" s="8">
        <f t="shared" si="63"/>
        <v>3</v>
      </c>
      <c r="AG164" s="8">
        <f t="shared" si="53"/>
        <v>57</v>
      </c>
      <c r="AH164" s="23">
        <f t="shared" si="54"/>
        <v>15</v>
      </c>
      <c r="AI164" t="str">
        <f t="shared" si="64"/>
        <v/>
      </c>
    </row>
    <row r="165" spans="1:36">
      <c r="A165" s="1">
        <v>33</v>
      </c>
      <c r="B165" s="22" t="s">
        <v>36</v>
      </c>
      <c r="C165" s="6" t="s">
        <v>5</v>
      </c>
      <c r="D165" s="9">
        <v>5</v>
      </c>
      <c r="E165" s="2">
        <v>5</v>
      </c>
      <c r="F165" s="8">
        <v>3</v>
      </c>
      <c r="G165" s="8">
        <v>5</v>
      </c>
      <c r="H165" s="8">
        <v>4</v>
      </c>
      <c r="I165" s="8">
        <v>5</v>
      </c>
      <c r="J165" s="8">
        <v>5</v>
      </c>
      <c r="K165" s="8">
        <v>3</v>
      </c>
      <c r="L165" s="8">
        <v>4</v>
      </c>
      <c r="M165" s="8">
        <v>4</v>
      </c>
      <c r="N165" s="8">
        <v>5</v>
      </c>
      <c r="O165" s="8">
        <v>3</v>
      </c>
      <c r="P165" s="8">
        <v>4</v>
      </c>
      <c r="Q165" s="8">
        <v>4</v>
      </c>
      <c r="R165" s="8">
        <v>2</v>
      </c>
      <c r="S165" s="8"/>
      <c r="T165" s="8"/>
      <c r="U165" s="17">
        <f t="shared" si="61"/>
        <v>4.0666666666666664</v>
      </c>
      <c r="V165" s="17">
        <f t="shared" si="47"/>
        <v>0.9285592184789413</v>
      </c>
      <c r="W165" s="17">
        <f t="shared" si="48"/>
        <v>4</v>
      </c>
      <c r="X165" s="17">
        <f t="shared" si="49"/>
        <v>5</v>
      </c>
      <c r="Y165" s="8">
        <f t="shared" si="62"/>
        <v>2</v>
      </c>
      <c r="Z165" s="8">
        <f t="shared" si="51"/>
        <v>5</v>
      </c>
      <c r="AA165" s="8">
        <f t="shared" si="63"/>
        <v>0</v>
      </c>
      <c r="AB165" s="8">
        <f t="shared" si="63"/>
        <v>0</v>
      </c>
      <c r="AC165" s="8">
        <f t="shared" si="63"/>
        <v>1</v>
      </c>
      <c r="AD165" s="8">
        <f t="shared" si="63"/>
        <v>3</v>
      </c>
      <c r="AE165" s="8">
        <f t="shared" si="63"/>
        <v>5</v>
      </c>
      <c r="AF165" s="8">
        <f t="shared" si="63"/>
        <v>6</v>
      </c>
      <c r="AG165" s="8">
        <f t="shared" si="53"/>
        <v>61</v>
      </c>
      <c r="AH165" s="23">
        <f t="shared" si="54"/>
        <v>15</v>
      </c>
      <c r="AI165" t="str">
        <f t="shared" si="64"/>
        <v/>
      </c>
    </row>
    <row r="166" spans="1:36">
      <c r="A166" s="1">
        <v>33</v>
      </c>
      <c r="B166" s="22" t="s">
        <v>36</v>
      </c>
      <c r="C166" s="6" t="s">
        <v>6</v>
      </c>
      <c r="D166" s="9">
        <v>4</v>
      </c>
      <c r="E166" s="2">
        <v>5</v>
      </c>
      <c r="F166" s="8">
        <v>5</v>
      </c>
      <c r="G166" s="8">
        <v>4</v>
      </c>
      <c r="H166" s="8">
        <v>5</v>
      </c>
      <c r="I166" s="8">
        <v>4</v>
      </c>
      <c r="J166" s="8">
        <v>5</v>
      </c>
      <c r="K166" s="8">
        <v>5</v>
      </c>
      <c r="L166" s="8">
        <v>3</v>
      </c>
      <c r="M166" s="8">
        <v>4</v>
      </c>
      <c r="N166" s="8">
        <v>4</v>
      </c>
      <c r="O166" s="8">
        <v>5</v>
      </c>
      <c r="P166" s="8">
        <v>5</v>
      </c>
      <c r="Q166" s="8">
        <v>5</v>
      </c>
      <c r="R166" s="8">
        <v>5</v>
      </c>
      <c r="S166" s="8"/>
      <c r="T166" s="8"/>
      <c r="U166" s="17">
        <f t="shared" si="61"/>
        <v>4.5333333333333332</v>
      </c>
      <c r="V166" s="17">
        <f t="shared" si="47"/>
        <v>0.6182412330330469</v>
      </c>
      <c r="W166" s="17">
        <f t="shared" si="48"/>
        <v>5</v>
      </c>
      <c r="X166" s="17">
        <f t="shared" si="49"/>
        <v>5</v>
      </c>
      <c r="Y166" s="8">
        <f t="shared" si="62"/>
        <v>3</v>
      </c>
      <c r="Z166" s="8">
        <f t="shared" si="51"/>
        <v>5</v>
      </c>
      <c r="AA166" s="8">
        <f t="shared" si="63"/>
        <v>0</v>
      </c>
      <c r="AB166" s="8">
        <f t="shared" si="63"/>
        <v>0</v>
      </c>
      <c r="AC166" s="8">
        <f t="shared" si="63"/>
        <v>0</v>
      </c>
      <c r="AD166" s="8">
        <f t="shared" si="63"/>
        <v>1</v>
      </c>
      <c r="AE166" s="8">
        <f t="shared" si="63"/>
        <v>5</v>
      </c>
      <c r="AF166" s="8">
        <f t="shared" si="63"/>
        <v>9</v>
      </c>
      <c r="AG166" s="8">
        <f t="shared" si="53"/>
        <v>68</v>
      </c>
      <c r="AH166" s="23">
        <f t="shared" si="54"/>
        <v>15</v>
      </c>
      <c r="AI166" t="str">
        <f t="shared" si="64"/>
        <v>e</v>
      </c>
    </row>
    <row r="167" spans="1:36">
      <c r="A167" s="1">
        <v>34</v>
      </c>
      <c r="B167" s="22" t="s">
        <v>37</v>
      </c>
      <c r="C167" s="6" t="s">
        <v>2</v>
      </c>
      <c r="D167" s="3">
        <v>3</v>
      </c>
      <c r="E167" s="3">
        <v>0</v>
      </c>
      <c r="F167" s="8">
        <v>1</v>
      </c>
      <c r="G167" s="8">
        <v>0</v>
      </c>
      <c r="H167" s="8">
        <v>1</v>
      </c>
      <c r="I167" s="8">
        <v>1</v>
      </c>
      <c r="J167" s="8">
        <v>0</v>
      </c>
      <c r="K167" s="8">
        <v>5</v>
      </c>
      <c r="L167" s="8">
        <v>0</v>
      </c>
      <c r="M167" s="8">
        <v>2</v>
      </c>
      <c r="N167" s="8">
        <v>0</v>
      </c>
      <c r="O167" s="8">
        <v>1</v>
      </c>
      <c r="P167" s="8">
        <v>4</v>
      </c>
      <c r="Q167" s="8">
        <v>0</v>
      </c>
      <c r="R167" s="8">
        <v>1</v>
      </c>
      <c r="S167" s="8"/>
      <c r="T167" s="8"/>
      <c r="U167" s="17">
        <f t="shared" si="61"/>
        <v>1.2666666666666666</v>
      </c>
      <c r="V167" s="17">
        <f t="shared" si="47"/>
        <v>1.5260697523012796</v>
      </c>
      <c r="W167" s="17">
        <f t="shared" si="48"/>
        <v>1</v>
      </c>
      <c r="X167" s="17">
        <f t="shared" si="49"/>
        <v>0</v>
      </c>
      <c r="Y167" s="8">
        <f t="shared" si="62"/>
        <v>0</v>
      </c>
      <c r="Z167" s="8">
        <f t="shared" si="51"/>
        <v>5</v>
      </c>
      <c r="AA167" s="8">
        <f t="shared" si="63"/>
        <v>6</v>
      </c>
      <c r="AB167" s="8">
        <f t="shared" si="63"/>
        <v>5</v>
      </c>
      <c r="AC167" s="8">
        <f t="shared" si="63"/>
        <v>1</v>
      </c>
      <c r="AD167" s="8">
        <f t="shared" si="63"/>
        <v>1</v>
      </c>
      <c r="AE167" s="8">
        <f t="shared" si="63"/>
        <v>1</v>
      </c>
      <c r="AF167" s="8">
        <f t="shared" si="63"/>
        <v>1</v>
      </c>
      <c r="AG167" s="8">
        <f t="shared" si="53"/>
        <v>19</v>
      </c>
      <c r="AH167" s="23">
        <f t="shared" si="54"/>
        <v>15</v>
      </c>
      <c r="AI167" t="str">
        <f>IF(AG167=MAX($AG$167:$AG$171),C167, "")</f>
        <v/>
      </c>
    </row>
    <row r="168" spans="1:36">
      <c r="A168" s="1">
        <v>34</v>
      </c>
      <c r="B168" s="22" t="s">
        <v>37</v>
      </c>
      <c r="C168" s="6" t="s">
        <v>3</v>
      </c>
      <c r="D168" s="9">
        <v>2</v>
      </c>
      <c r="E168" s="9">
        <v>4</v>
      </c>
      <c r="F168" s="8">
        <v>2</v>
      </c>
      <c r="G168" s="8">
        <v>3</v>
      </c>
      <c r="H168" s="8">
        <v>2</v>
      </c>
      <c r="I168" s="8">
        <v>3</v>
      </c>
      <c r="J168" s="8">
        <v>1</v>
      </c>
      <c r="K168" s="8">
        <v>3</v>
      </c>
      <c r="L168" s="8">
        <v>3</v>
      </c>
      <c r="M168" s="8">
        <v>3</v>
      </c>
      <c r="N168" s="8">
        <v>3</v>
      </c>
      <c r="O168" s="8">
        <v>3</v>
      </c>
      <c r="P168" s="8">
        <v>3</v>
      </c>
      <c r="Q168" s="8">
        <v>0</v>
      </c>
      <c r="R168" s="8">
        <v>2</v>
      </c>
      <c r="S168" s="8"/>
      <c r="T168" s="8"/>
      <c r="U168" s="17">
        <f t="shared" si="61"/>
        <v>2.4666666666666668</v>
      </c>
      <c r="V168" s="17">
        <f t="shared" si="47"/>
        <v>0.95684667296048831</v>
      </c>
      <c r="W168" s="17">
        <f t="shared" si="48"/>
        <v>3</v>
      </c>
      <c r="X168" s="17">
        <f t="shared" si="49"/>
        <v>3</v>
      </c>
      <c r="Y168" s="8">
        <f t="shared" si="62"/>
        <v>0</v>
      </c>
      <c r="Z168" s="8">
        <f t="shared" si="51"/>
        <v>4</v>
      </c>
      <c r="AA168" s="8">
        <f t="shared" si="63"/>
        <v>1</v>
      </c>
      <c r="AB168" s="8">
        <f t="shared" si="63"/>
        <v>1</v>
      </c>
      <c r="AC168" s="8">
        <f t="shared" si="63"/>
        <v>4</v>
      </c>
      <c r="AD168" s="8">
        <f t="shared" si="63"/>
        <v>8</v>
      </c>
      <c r="AE168" s="8">
        <f t="shared" si="63"/>
        <v>1</v>
      </c>
      <c r="AF168" s="8">
        <f t="shared" si="63"/>
        <v>0</v>
      </c>
      <c r="AG168" s="8">
        <f t="shared" si="53"/>
        <v>37</v>
      </c>
      <c r="AH168" s="23">
        <f t="shared" si="54"/>
        <v>15</v>
      </c>
      <c r="AI168" t="str">
        <f t="shared" ref="AI168:AI171" si="65">IF(AG168=MAX($AG$167:$AG$171),C168, "")</f>
        <v/>
      </c>
    </row>
    <row r="169" spans="1:36">
      <c r="A169" s="1">
        <v>34</v>
      </c>
      <c r="B169" s="22" t="s">
        <v>37</v>
      </c>
      <c r="C169" s="6" t="s">
        <v>4</v>
      </c>
      <c r="D169" s="9">
        <v>2</v>
      </c>
      <c r="E169" s="9">
        <v>3</v>
      </c>
      <c r="F169" s="8">
        <v>3</v>
      </c>
      <c r="G169" s="8">
        <v>2</v>
      </c>
      <c r="H169" s="8">
        <v>3</v>
      </c>
      <c r="I169" s="8">
        <v>3</v>
      </c>
      <c r="J169" s="8">
        <v>4</v>
      </c>
      <c r="K169" s="8">
        <v>0</v>
      </c>
      <c r="L169" s="8">
        <v>3</v>
      </c>
      <c r="M169" s="8">
        <v>3</v>
      </c>
      <c r="N169" s="8">
        <v>2</v>
      </c>
      <c r="O169" s="8">
        <v>2</v>
      </c>
      <c r="P169" s="8">
        <v>1</v>
      </c>
      <c r="Q169" s="8">
        <v>4</v>
      </c>
      <c r="R169" s="8">
        <v>4</v>
      </c>
      <c r="S169" s="8"/>
      <c r="T169" s="8"/>
      <c r="U169" s="17">
        <f t="shared" si="61"/>
        <v>2.6</v>
      </c>
      <c r="V169" s="17">
        <f t="shared" si="47"/>
        <v>1.0832051206181281</v>
      </c>
      <c r="W169" s="17">
        <f t="shared" si="48"/>
        <v>3</v>
      </c>
      <c r="X169" s="17">
        <f t="shared" si="49"/>
        <v>3</v>
      </c>
      <c r="Y169" s="8">
        <f t="shared" si="62"/>
        <v>0</v>
      </c>
      <c r="Z169" s="8">
        <f t="shared" si="51"/>
        <v>4</v>
      </c>
      <c r="AA169" s="8">
        <f t="shared" si="63"/>
        <v>1</v>
      </c>
      <c r="AB169" s="8">
        <f t="shared" si="63"/>
        <v>1</v>
      </c>
      <c r="AC169" s="8">
        <f t="shared" si="63"/>
        <v>4</v>
      </c>
      <c r="AD169" s="8">
        <f t="shared" si="63"/>
        <v>6</v>
      </c>
      <c r="AE169" s="8">
        <f t="shared" si="63"/>
        <v>3</v>
      </c>
      <c r="AF169" s="8">
        <f t="shared" si="63"/>
        <v>0</v>
      </c>
      <c r="AG169" s="8">
        <f t="shared" si="53"/>
        <v>39</v>
      </c>
      <c r="AH169" s="23">
        <f t="shared" si="54"/>
        <v>15</v>
      </c>
      <c r="AI169" t="str">
        <f t="shared" si="65"/>
        <v/>
      </c>
    </row>
    <row r="170" spans="1:36">
      <c r="A170" s="1">
        <v>34</v>
      </c>
      <c r="B170" s="22" t="s">
        <v>37</v>
      </c>
      <c r="C170" s="6" t="s">
        <v>5</v>
      </c>
      <c r="D170" s="9">
        <v>4</v>
      </c>
      <c r="E170" s="2">
        <v>5</v>
      </c>
      <c r="F170" s="8">
        <v>4</v>
      </c>
      <c r="G170" s="8">
        <v>4</v>
      </c>
      <c r="H170" s="8">
        <v>4</v>
      </c>
      <c r="I170" s="8">
        <v>5</v>
      </c>
      <c r="J170" s="8">
        <v>5</v>
      </c>
      <c r="K170" s="8">
        <v>0</v>
      </c>
      <c r="L170" s="8">
        <v>4</v>
      </c>
      <c r="M170" s="8">
        <v>4</v>
      </c>
      <c r="N170" s="8">
        <v>4</v>
      </c>
      <c r="O170" s="8">
        <v>5</v>
      </c>
      <c r="P170" s="8">
        <v>5</v>
      </c>
      <c r="Q170" s="8">
        <v>5</v>
      </c>
      <c r="R170" s="8">
        <v>3</v>
      </c>
      <c r="S170" s="8"/>
      <c r="T170" s="8"/>
      <c r="U170" s="17">
        <f t="shared" si="61"/>
        <v>4.0666666666666664</v>
      </c>
      <c r="V170" s="17">
        <f t="shared" si="47"/>
        <v>1.2364824660660938</v>
      </c>
      <c r="W170" s="17">
        <f t="shared" si="48"/>
        <v>4</v>
      </c>
      <c r="X170" s="17">
        <f t="shared" si="49"/>
        <v>4</v>
      </c>
      <c r="Y170" s="8">
        <f t="shared" si="62"/>
        <v>0</v>
      </c>
      <c r="Z170" s="8">
        <f t="shared" si="51"/>
        <v>5</v>
      </c>
      <c r="AA170" s="8">
        <f t="shared" si="63"/>
        <v>1</v>
      </c>
      <c r="AB170" s="8">
        <f t="shared" si="63"/>
        <v>0</v>
      </c>
      <c r="AC170" s="8">
        <f t="shared" si="63"/>
        <v>0</v>
      </c>
      <c r="AD170" s="8">
        <f t="shared" si="63"/>
        <v>1</v>
      </c>
      <c r="AE170" s="8">
        <f t="shared" si="63"/>
        <v>7</v>
      </c>
      <c r="AF170" s="8">
        <f t="shared" si="63"/>
        <v>6</v>
      </c>
      <c r="AG170" s="8">
        <f t="shared" si="53"/>
        <v>61</v>
      </c>
      <c r="AH170" s="23">
        <f t="shared" si="54"/>
        <v>15</v>
      </c>
      <c r="AI170" t="str">
        <f t="shared" si="65"/>
        <v/>
      </c>
      <c r="AJ170" t="s">
        <v>41</v>
      </c>
    </row>
    <row r="171" spans="1:36">
      <c r="A171" s="1">
        <v>34</v>
      </c>
      <c r="B171" s="22" t="s">
        <v>37</v>
      </c>
      <c r="C171" s="6" t="s">
        <v>6</v>
      </c>
      <c r="D171" s="9">
        <v>5</v>
      </c>
      <c r="E171" s="2">
        <v>3</v>
      </c>
      <c r="F171" s="8">
        <v>5</v>
      </c>
      <c r="G171" s="8">
        <v>5</v>
      </c>
      <c r="H171" s="8">
        <v>5</v>
      </c>
      <c r="I171" s="8">
        <v>5</v>
      </c>
      <c r="J171" s="8">
        <v>5</v>
      </c>
      <c r="K171" s="8">
        <v>4</v>
      </c>
      <c r="L171" s="8">
        <v>4</v>
      </c>
      <c r="M171" s="8">
        <v>4</v>
      </c>
      <c r="N171" s="8">
        <v>5</v>
      </c>
      <c r="O171" s="8">
        <v>3</v>
      </c>
      <c r="P171" s="8">
        <v>5</v>
      </c>
      <c r="Q171" s="8">
        <v>5</v>
      </c>
      <c r="R171" s="8">
        <v>5</v>
      </c>
      <c r="S171" s="8"/>
      <c r="T171" s="8"/>
      <c r="U171" s="17">
        <f t="shared" si="61"/>
        <v>4.5333333333333332</v>
      </c>
      <c r="V171" s="17">
        <f t="shared" si="47"/>
        <v>0.71802197428460057</v>
      </c>
      <c r="W171" s="17">
        <f t="shared" si="48"/>
        <v>5</v>
      </c>
      <c r="X171" s="17">
        <f t="shared" si="49"/>
        <v>5</v>
      </c>
      <c r="Y171" s="8">
        <f t="shared" si="62"/>
        <v>3</v>
      </c>
      <c r="Z171" s="8">
        <f t="shared" si="51"/>
        <v>5</v>
      </c>
      <c r="AA171" s="8">
        <f t="shared" si="63"/>
        <v>0</v>
      </c>
      <c r="AB171" s="8">
        <f t="shared" si="63"/>
        <v>0</v>
      </c>
      <c r="AC171" s="8">
        <f t="shared" si="63"/>
        <v>0</v>
      </c>
      <c r="AD171" s="8">
        <f t="shared" si="63"/>
        <v>2</v>
      </c>
      <c r="AE171" s="8">
        <f t="shared" si="63"/>
        <v>3</v>
      </c>
      <c r="AF171" s="8">
        <f t="shared" si="63"/>
        <v>10</v>
      </c>
      <c r="AG171" s="8">
        <f t="shared" si="53"/>
        <v>68</v>
      </c>
      <c r="AH171" s="23">
        <f t="shared" si="54"/>
        <v>15</v>
      </c>
      <c r="AI171" t="str">
        <f t="shared" si="65"/>
        <v>e</v>
      </c>
    </row>
    <row r="172" spans="1:36">
      <c r="B172" s="6" t="s">
        <v>103</v>
      </c>
      <c r="C172" s="6" t="s">
        <v>3</v>
      </c>
      <c r="D172" s="5">
        <v>5</v>
      </c>
      <c r="E172" s="5">
        <v>0</v>
      </c>
      <c r="F172" s="8">
        <v>5</v>
      </c>
      <c r="G172" s="8">
        <v>4</v>
      </c>
      <c r="H172" s="8">
        <v>1</v>
      </c>
      <c r="I172" s="8">
        <v>3</v>
      </c>
      <c r="J172" s="8">
        <v>5</v>
      </c>
      <c r="K172" s="8"/>
      <c r="L172" s="8">
        <v>5</v>
      </c>
      <c r="M172" s="8">
        <v>2</v>
      </c>
      <c r="N172" s="8">
        <v>4</v>
      </c>
      <c r="O172" s="8">
        <v>1</v>
      </c>
      <c r="P172" s="8">
        <v>0</v>
      </c>
      <c r="Q172" s="8"/>
      <c r="R172" s="8">
        <v>3</v>
      </c>
      <c r="S172" s="8"/>
      <c r="T172" s="8"/>
      <c r="U172" s="17">
        <f t="shared" si="61"/>
        <v>2.9230769230769229</v>
      </c>
      <c r="V172" s="17">
        <f t="shared" ref="V172:V177" si="66">_xlfn.STDEV.P(D172:T172)</f>
        <v>1.8589301497837802</v>
      </c>
      <c r="W172" s="17">
        <f t="shared" ref="W172:W176" si="67">MEDIAN(D172:T172)</f>
        <v>3</v>
      </c>
      <c r="X172" s="17">
        <f t="shared" ref="X172:X176" si="68">_xlfn.MODE.SNGL(D172:T172)</f>
        <v>5</v>
      </c>
      <c r="Y172" s="8">
        <f t="shared" si="62"/>
        <v>0</v>
      </c>
      <c r="Z172" s="8">
        <f t="shared" si="51"/>
        <v>5</v>
      </c>
      <c r="AA172" s="8">
        <f t="shared" si="63"/>
        <v>2</v>
      </c>
      <c r="AB172" s="8">
        <f t="shared" si="63"/>
        <v>2</v>
      </c>
      <c r="AC172" s="8">
        <f t="shared" si="63"/>
        <v>1</v>
      </c>
      <c r="AD172" s="8">
        <f t="shared" si="63"/>
        <v>2</v>
      </c>
      <c r="AE172" s="8">
        <f t="shared" si="63"/>
        <v>2</v>
      </c>
      <c r="AF172" s="8">
        <f t="shared" si="63"/>
        <v>4</v>
      </c>
      <c r="AG172" s="8">
        <f t="shared" ref="AG172:AG176" si="69">SUM(D172:T172)</f>
        <v>38</v>
      </c>
      <c r="AH172" s="23">
        <f t="shared" ref="AH172:AH176" si="70">SUM(AA172:AF172)</f>
        <v>13</v>
      </c>
      <c r="AI172" s="20"/>
    </row>
    <row r="173" spans="1:36">
      <c r="B173" s="6" t="s">
        <v>106</v>
      </c>
      <c r="C173" s="6"/>
      <c r="D173" s="26">
        <v>2.8125</v>
      </c>
      <c r="E173" s="26">
        <v>0</v>
      </c>
      <c r="F173" s="27">
        <v>3.4375</v>
      </c>
      <c r="G173" s="27">
        <v>3.125</v>
      </c>
      <c r="H173" s="27">
        <v>0.3125</v>
      </c>
      <c r="I173" s="27">
        <v>1.5625</v>
      </c>
      <c r="J173" s="27">
        <v>2.1875</v>
      </c>
      <c r="K173" s="27">
        <v>0</v>
      </c>
      <c r="L173" s="27">
        <v>1.5625</v>
      </c>
      <c r="M173" s="27">
        <v>0.625</v>
      </c>
      <c r="N173" s="27">
        <v>0.9375</v>
      </c>
      <c r="O173" s="27">
        <v>1.25</v>
      </c>
      <c r="P173" s="27">
        <v>0</v>
      </c>
      <c r="Q173" s="8"/>
      <c r="R173" s="8" t="s">
        <v>41</v>
      </c>
      <c r="S173" s="8"/>
      <c r="T173" s="8"/>
      <c r="U173" s="17">
        <f t="shared" si="61"/>
        <v>1.3701923076923077</v>
      </c>
      <c r="V173" s="17">
        <f t="shared" si="66"/>
        <v>1.1662989875680965</v>
      </c>
      <c r="W173" s="17"/>
      <c r="X173" s="17"/>
      <c r="Y173" s="8">
        <f t="shared" si="62"/>
        <v>0</v>
      </c>
      <c r="Z173" s="27">
        <f t="shared" si="51"/>
        <v>3.4375</v>
      </c>
      <c r="AA173" s="8"/>
      <c r="AB173" s="8"/>
      <c r="AC173" s="8"/>
      <c r="AD173" s="8"/>
      <c r="AE173" s="8"/>
      <c r="AF173" s="8"/>
      <c r="AG173" s="8"/>
      <c r="AH173" s="23"/>
      <c r="AI173" s="20"/>
    </row>
    <row r="174" spans="1:36">
      <c r="B174" s="6" t="s">
        <v>104</v>
      </c>
      <c r="C174" s="6" t="s">
        <v>4</v>
      </c>
      <c r="D174" s="5">
        <v>5</v>
      </c>
      <c r="E174" s="5">
        <v>4</v>
      </c>
      <c r="F174" s="8">
        <v>5</v>
      </c>
      <c r="G174" s="8">
        <v>3</v>
      </c>
      <c r="H174" s="8">
        <v>5</v>
      </c>
      <c r="I174" s="8">
        <v>2</v>
      </c>
      <c r="J174" s="8">
        <v>2</v>
      </c>
      <c r="K174" s="8"/>
      <c r="L174" s="8">
        <v>1</v>
      </c>
      <c r="M174" s="8">
        <v>2</v>
      </c>
      <c r="N174" s="8">
        <v>5</v>
      </c>
      <c r="O174" s="8">
        <v>1</v>
      </c>
      <c r="P174" s="8">
        <v>1</v>
      </c>
      <c r="Q174" s="8">
        <v>0</v>
      </c>
      <c r="R174" s="8">
        <v>1</v>
      </c>
      <c r="S174" s="8"/>
      <c r="T174" s="8"/>
      <c r="U174" s="17">
        <f t="shared" si="61"/>
        <v>2.6428571428571428</v>
      </c>
      <c r="V174" s="17">
        <f t="shared" si="66"/>
        <v>1.7569105537498346</v>
      </c>
      <c r="W174" s="17">
        <f t="shared" si="67"/>
        <v>2</v>
      </c>
      <c r="X174" s="17">
        <f t="shared" si="68"/>
        <v>5</v>
      </c>
      <c r="Y174" s="8">
        <f t="shared" si="62"/>
        <v>0</v>
      </c>
      <c r="Z174" s="8">
        <f t="shared" si="51"/>
        <v>5</v>
      </c>
      <c r="AA174" s="8">
        <f t="shared" si="63"/>
        <v>1</v>
      </c>
      <c r="AB174" s="8">
        <f t="shared" si="63"/>
        <v>4</v>
      </c>
      <c r="AC174" s="8">
        <f t="shared" si="63"/>
        <v>3</v>
      </c>
      <c r="AD174" s="8">
        <f t="shared" si="63"/>
        <v>1</v>
      </c>
      <c r="AE174" s="8">
        <f t="shared" si="63"/>
        <v>1</v>
      </c>
      <c r="AF174" s="8">
        <f t="shared" si="63"/>
        <v>4</v>
      </c>
      <c r="AG174" s="8">
        <f t="shared" si="69"/>
        <v>37</v>
      </c>
      <c r="AH174" s="23">
        <f t="shared" si="70"/>
        <v>14</v>
      </c>
      <c r="AI174" s="20"/>
    </row>
    <row r="175" spans="1:36">
      <c r="B175" s="6" t="s">
        <v>106</v>
      </c>
      <c r="C175" s="6"/>
      <c r="D175" s="26">
        <v>3.8888888888888888</v>
      </c>
      <c r="E175" s="26">
        <v>1.9444444444444444</v>
      </c>
      <c r="F175" s="27">
        <v>3.8888888888888888</v>
      </c>
      <c r="G175" s="27">
        <v>2.7777777777777777</v>
      </c>
      <c r="H175" s="27">
        <v>2.7777777777777777</v>
      </c>
      <c r="I175" s="27">
        <v>1.9444444444444444</v>
      </c>
      <c r="J175" s="27">
        <v>2.2222222222222223</v>
      </c>
      <c r="K175" s="27">
        <v>0</v>
      </c>
      <c r="L175" s="27">
        <v>0</v>
      </c>
      <c r="M175" s="27">
        <v>0.55555555555555558</v>
      </c>
      <c r="N175" s="27">
        <v>3.333333333333333</v>
      </c>
      <c r="O175" s="27">
        <v>0</v>
      </c>
      <c r="P175" s="27">
        <v>0.55555555555555558</v>
      </c>
      <c r="Q175" s="8"/>
      <c r="R175" s="8"/>
      <c r="S175" s="8"/>
      <c r="T175" s="8"/>
      <c r="U175" s="17">
        <f t="shared" si="61"/>
        <v>1.8376068376068377</v>
      </c>
      <c r="V175" s="17">
        <f t="shared" si="66"/>
        <v>1.4144589028577235</v>
      </c>
      <c r="W175" s="17"/>
      <c r="X175" s="17"/>
      <c r="Y175" s="8">
        <f t="shared" si="62"/>
        <v>0</v>
      </c>
      <c r="Z175" s="27">
        <f t="shared" si="51"/>
        <v>3.8888888888888888</v>
      </c>
      <c r="AA175" s="8"/>
      <c r="AB175" s="8"/>
      <c r="AC175" s="8"/>
      <c r="AD175" s="8"/>
      <c r="AE175" s="8"/>
      <c r="AF175" s="8"/>
      <c r="AG175" s="8"/>
      <c r="AH175" s="23"/>
      <c r="AI175" s="20"/>
    </row>
    <row r="176" spans="1:36">
      <c r="A176" s="1" t="s">
        <v>41</v>
      </c>
      <c r="B176" s="6" t="s">
        <v>105</v>
      </c>
      <c r="C176" s="6" t="s">
        <v>5</v>
      </c>
      <c r="D176" s="5">
        <v>3</v>
      </c>
      <c r="E176" s="5">
        <v>5</v>
      </c>
      <c r="F176" s="8">
        <v>3</v>
      </c>
      <c r="G176" s="8"/>
      <c r="H176" s="8">
        <v>5</v>
      </c>
      <c r="I176" s="8" t="s">
        <v>102</v>
      </c>
      <c r="J176" s="8">
        <v>3</v>
      </c>
      <c r="K176" s="8"/>
      <c r="L176" s="8">
        <v>4</v>
      </c>
      <c r="M176" s="8">
        <v>0</v>
      </c>
      <c r="N176" s="8">
        <v>4</v>
      </c>
      <c r="O176" s="8">
        <v>3</v>
      </c>
      <c r="P176" s="8">
        <v>2</v>
      </c>
      <c r="Q176" s="8"/>
      <c r="R176" s="8" t="s">
        <v>41</v>
      </c>
      <c r="S176" s="8"/>
      <c r="T176" s="8"/>
      <c r="U176" s="17">
        <f t="shared" si="61"/>
        <v>3.2</v>
      </c>
      <c r="V176" s="17">
        <f t="shared" si="66"/>
        <v>1.4</v>
      </c>
      <c r="W176" s="17">
        <f t="shared" si="67"/>
        <v>3</v>
      </c>
      <c r="X176" s="17">
        <f t="shared" si="68"/>
        <v>3</v>
      </c>
      <c r="Y176" s="8">
        <f t="shared" si="62"/>
        <v>0</v>
      </c>
      <c r="Z176" s="8">
        <f t="shared" si="51"/>
        <v>5</v>
      </c>
      <c r="AA176" s="8">
        <f t="shared" si="63"/>
        <v>1</v>
      </c>
      <c r="AB176" s="8">
        <f t="shared" si="63"/>
        <v>0</v>
      </c>
      <c r="AC176" s="8">
        <f t="shared" si="63"/>
        <v>1</v>
      </c>
      <c r="AD176" s="8">
        <f t="shared" si="63"/>
        <v>4</v>
      </c>
      <c r="AE176" s="8">
        <f t="shared" si="63"/>
        <v>2</v>
      </c>
      <c r="AF176" s="8">
        <f t="shared" si="63"/>
        <v>2</v>
      </c>
      <c r="AG176" s="8">
        <f t="shared" si="69"/>
        <v>32</v>
      </c>
      <c r="AH176" s="23">
        <f t="shared" si="70"/>
        <v>10</v>
      </c>
      <c r="AI176" s="20"/>
    </row>
    <row r="177" spans="1:35">
      <c r="B177" s="6" t="s">
        <v>106</v>
      </c>
      <c r="C177" s="6"/>
      <c r="D177" s="28">
        <v>3</v>
      </c>
      <c r="E177" s="28">
        <v>3</v>
      </c>
      <c r="F177" s="27">
        <v>2</v>
      </c>
      <c r="G177" s="27">
        <v>0</v>
      </c>
      <c r="H177" s="27">
        <v>3.5</v>
      </c>
      <c r="I177" s="27">
        <v>0</v>
      </c>
      <c r="J177" s="27">
        <v>0</v>
      </c>
      <c r="K177" s="27">
        <v>0</v>
      </c>
      <c r="L177" s="27">
        <v>2</v>
      </c>
      <c r="M177" s="27">
        <v>0</v>
      </c>
      <c r="N177" s="27">
        <v>4</v>
      </c>
      <c r="O177" s="27">
        <v>1.5</v>
      </c>
      <c r="P177" s="27">
        <v>0</v>
      </c>
      <c r="Q177" s="8"/>
      <c r="R177" s="8"/>
      <c r="S177" s="8"/>
      <c r="T177" s="8"/>
      <c r="U177" s="17">
        <f t="shared" si="61"/>
        <v>1.4615384615384615</v>
      </c>
      <c r="V177" s="17">
        <f t="shared" si="66"/>
        <v>1.4866267761605914</v>
      </c>
      <c r="W177" s="17"/>
      <c r="X177" s="17"/>
      <c r="Y177" s="8">
        <f t="shared" si="62"/>
        <v>0</v>
      </c>
      <c r="Z177" s="8">
        <f t="shared" si="51"/>
        <v>4</v>
      </c>
      <c r="AA177" s="8"/>
      <c r="AB177" s="8"/>
      <c r="AC177" s="8"/>
      <c r="AD177" s="8"/>
      <c r="AE177" s="8"/>
      <c r="AF177" s="8"/>
      <c r="AG177" s="8"/>
      <c r="AH177" s="23"/>
      <c r="AI177" s="20"/>
    </row>
    <row r="178" spans="1:35">
      <c r="A178" s="1">
        <v>35</v>
      </c>
      <c r="B178" s="6" t="s">
        <v>40</v>
      </c>
      <c r="C178" s="6" t="s">
        <v>2</v>
      </c>
      <c r="D178" s="3">
        <v>4</v>
      </c>
      <c r="E178" s="3">
        <v>5</v>
      </c>
      <c r="F178" s="8">
        <v>5</v>
      </c>
      <c r="G178" s="8"/>
      <c r="H178" s="8">
        <v>5</v>
      </c>
      <c r="I178" s="8"/>
      <c r="J178" s="8"/>
      <c r="K178" s="8"/>
      <c r="L178" s="8"/>
      <c r="M178" s="8"/>
      <c r="N178" s="8"/>
      <c r="O178" s="8"/>
      <c r="P178" s="8"/>
      <c r="Q178" s="8"/>
      <c r="R178" s="8"/>
      <c r="S178" s="8"/>
      <c r="T178" s="8"/>
      <c r="U178" s="17">
        <f>AVERAGE($D178:$T178)</f>
        <v>4.75</v>
      </c>
      <c r="V178" s="17">
        <f t="shared" si="47"/>
        <v>0.4330127018922193</v>
      </c>
      <c r="W178" s="17">
        <f>MEDIAN(D178:T178)</f>
        <v>5</v>
      </c>
      <c r="X178" s="17">
        <f t="shared" si="49"/>
        <v>5</v>
      </c>
      <c r="Y178" s="8">
        <f>MIN($D178:$T178)</f>
        <v>4</v>
      </c>
      <c r="Z178" s="8">
        <f>MAX($D178:$T178)</f>
        <v>5</v>
      </c>
      <c r="AA178" s="8">
        <f t="shared" ref="AA178:AF182" si="71">COUNTIF($D178:$T178,AA$1)</f>
        <v>0</v>
      </c>
      <c r="AB178" s="8">
        <f t="shared" si="71"/>
        <v>0</v>
      </c>
      <c r="AC178" s="8">
        <f t="shared" si="71"/>
        <v>0</v>
      </c>
      <c r="AD178" s="8">
        <f t="shared" si="71"/>
        <v>0</v>
      </c>
      <c r="AE178" s="8">
        <f t="shared" si="71"/>
        <v>1</v>
      </c>
      <c r="AF178" s="8">
        <f t="shared" si="71"/>
        <v>3</v>
      </c>
      <c r="AG178" s="8"/>
      <c r="AH178" s="23">
        <f t="shared" si="54"/>
        <v>4</v>
      </c>
      <c r="AI178" s="20"/>
    </row>
    <row r="179" spans="1:35">
      <c r="A179" s="1">
        <v>35</v>
      </c>
      <c r="B179" s="6" t="s">
        <v>40</v>
      </c>
      <c r="C179" s="6" t="s">
        <v>3</v>
      </c>
      <c r="D179" s="2">
        <v>3</v>
      </c>
      <c r="E179" s="2">
        <v>0</v>
      </c>
      <c r="F179" s="8"/>
      <c r="G179" s="8"/>
      <c r="H179" s="8"/>
      <c r="I179" s="8"/>
      <c r="J179" s="8"/>
      <c r="K179" s="8"/>
      <c r="L179" s="8">
        <v>5</v>
      </c>
      <c r="M179" s="8">
        <v>5</v>
      </c>
      <c r="N179" s="8">
        <v>5</v>
      </c>
      <c r="O179" s="8">
        <v>5</v>
      </c>
      <c r="P179" s="8">
        <v>5</v>
      </c>
      <c r="Q179" s="8">
        <v>1</v>
      </c>
      <c r="R179" s="8">
        <v>1</v>
      </c>
      <c r="S179" s="8"/>
      <c r="T179" s="8"/>
      <c r="U179" s="17">
        <f>AVERAGE($D179:$T179)</f>
        <v>3.3333333333333335</v>
      </c>
      <c r="V179" s="17">
        <f t="shared" si="47"/>
        <v>2</v>
      </c>
      <c r="W179" s="17">
        <f t="shared" si="48"/>
        <v>5</v>
      </c>
      <c r="X179" s="17">
        <f t="shared" si="49"/>
        <v>5</v>
      </c>
      <c r="Y179" s="8">
        <f>MIN($D179:$T179)</f>
        <v>0</v>
      </c>
      <c r="Z179" s="8">
        <f>MAX($D179:$T179)</f>
        <v>5</v>
      </c>
      <c r="AA179" s="8">
        <f t="shared" si="71"/>
        <v>1</v>
      </c>
      <c r="AB179" s="8">
        <f t="shared" si="71"/>
        <v>2</v>
      </c>
      <c r="AC179" s="8">
        <f t="shared" si="71"/>
        <v>0</v>
      </c>
      <c r="AD179" s="8">
        <f t="shared" si="71"/>
        <v>1</v>
      </c>
      <c r="AE179" s="8">
        <f t="shared" si="71"/>
        <v>0</v>
      </c>
      <c r="AF179" s="8">
        <f t="shared" si="71"/>
        <v>5</v>
      </c>
      <c r="AG179" s="8"/>
      <c r="AH179" s="23">
        <f t="shared" si="54"/>
        <v>9</v>
      </c>
      <c r="AI179" s="20"/>
    </row>
    <row r="180" spans="1:35">
      <c r="A180" s="1">
        <v>36</v>
      </c>
      <c r="B180" s="6" t="s">
        <v>42</v>
      </c>
      <c r="C180" s="6" t="s">
        <v>2</v>
      </c>
      <c r="D180" s="3">
        <v>3</v>
      </c>
      <c r="E180" s="3">
        <v>5</v>
      </c>
      <c r="F180" s="8">
        <v>5</v>
      </c>
      <c r="G180" s="8"/>
      <c r="H180" s="8"/>
      <c r="I180" s="8"/>
      <c r="J180" s="8"/>
      <c r="K180" s="8"/>
      <c r="L180" s="8"/>
      <c r="M180" s="8">
        <v>5</v>
      </c>
      <c r="N180" s="8"/>
      <c r="O180" s="8"/>
      <c r="P180" s="8"/>
      <c r="Q180" s="8">
        <v>1</v>
      </c>
      <c r="R180" s="8"/>
      <c r="S180" s="8"/>
      <c r="T180" s="8"/>
      <c r="U180" s="17">
        <f>AVERAGE($D180:$T180)</f>
        <v>3.8</v>
      </c>
      <c r="V180" s="17">
        <f t="shared" si="47"/>
        <v>1.6</v>
      </c>
      <c r="W180" s="17">
        <f t="shared" si="48"/>
        <v>5</v>
      </c>
      <c r="X180" s="17">
        <f t="shared" si="49"/>
        <v>5</v>
      </c>
      <c r="Y180" s="8">
        <f>MIN($D180:$T180)</f>
        <v>1</v>
      </c>
      <c r="Z180" s="8">
        <f>MAX($D180:$T180)</f>
        <v>5</v>
      </c>
      <c r="AA180" s="8">
        <f t="shared" si="71"/>
        <v>0</v>
      </c>
      <c r="AB180" s="8">
        <f t="shared" si="71"/>
        <v>1</v>
      </c>
      <c r="AC180" s="8">
        <f t="shared" si="71"/>
        <v>0</v>
      </c>
      <c r="AD180" s="8">
        <f t="shared" si="71"/>
        <v>1</v>
      </c>
      <c r="AE180" s="8">
        <f t="shared" si="71"/>
        <v>0</v>
      </c>
      <c r="AF180" s="8">
        <f t="shared" si="71"/>
        <v>3</v>
      </c>
      <c r="AG180" s="8"/>
      <c r="AH180" s="23">
        <f t="shared" si="54"/>
        <v>5</v>
      </c>
      <c r="AI180" s="20"/>
    </row>
    <row r="181" spans="1:35">
      <c r="A181" s="1">
        <v>36</v>
      </c>
      <c r="B181" s="6" t="s">
        <v>42</v>
      </c>
      <c r="C181" s="6" t="s">
        <v>3</v>
      </c>
      <c r="D181" s="9">
        <v>4</v>
      </c>
      <c r="E181" s="9">
        <v>3</v>
      </c>
      <c r="F181" s="8"/>
      <c r="G181" s="8"/>
      <c r="H181" s="8">
        <v>5</v>
      </c>
      <c r="I181" s="8"/>
      <c r="J181" s="8"/>
      <c r="K181" s="8"/>
      <c r="L181" s="8">
        <v>4</v>
      </c>
      <c r="M181" s="8">
        <v>0</v>
      </c>
      <c r="N181" s="8">
        <v>5</v>
      </c>
      <c r="O181" s="8">
        <v>4</v>
      </c>
      <c r="P181" s="8">
        <v>5</v>
      </c>
      <c r="Q181" s="8"/>
      <c r="R181" s="8"/>
      <c r="S181" s="8"/>
      <c r="T181" s="8"/>
      <c r="U181" s="17">
        <f>AVERAGE($D181:$T181)</f>
        <v>3.75</v>
      </c>
      <c r="V181" s="17">
        <f t="shared" si="47"/>
        <v>1.5612494995995996</v>
      </c>
      <c r="W181" s="17">
        <f t="shared" si="48"/>
        <v>4</v>
      </c>
      <c r="X181" s="17">
        <f t="shared" si="49"/>
        <v>4</v>
      </c>
      <c r="Y181" s="8">
        <f>MIN($D181:$T181)</f>
        <v>0</v>
      </c>
      <c r="Z181" s="8">
        <f>MAX($D181:$T181)</f>
        <v>5</v>
      </c>
      <c r="AA181" s="8">
        <f t="shared" si="71"/>
        <v>1</v>
      </c>
      <c r="AB181" s="8">
        <f t="shared" si="71"/>
        <v>0</v>
      </c>
      <c r="AC181" s="8">
        <f t="shared" si="71"/>
        <v>0</v>
      </c>
      <c r="AD181" s="8">
        <f t="shared" si="71"/>
        <v>1</v>
      </c>
      <c r="AE181" s="8">
        <f t="shared" si="71"/>
        <v>3</v>
      </c>
      <c r="AF181" s="8">
        <f t="shared" si="71"/>
        <v>3</v>
      </c>
      <c r="AG181" s="8"/>
      <c r="AH181" s="23">
        <f t="shared" si="54"/>
        <v>8</v>
      </c>
      <c r="AI181" s="20"/>
    </row>
    <row r="182" spans="1:35">
      <c r="A182" s="1">
        <v>36</v>
      </c>
      <c r="B182" s="6" t="s">
        <v>42</v>
      </c>
      <c r="C182" s="6" t="s">
        <v>4</v>
      </c>
      <c r="D182" s="9">
        <v>4</v>
      </c>
      <c r="E182" s="9">
        <v>0</v>
      </c>
      <c r="F182" s="8"/>
      <c r="G182" s="8"/>
      <c r="H182" s="8"/>
      <c r="I182" s="8"/>
      <c r="J182" s="8"/>
      <c r="K182" s="8"/>
      <c r="L182" s="8">
        <v>4</v>
      </c>
      <c r="M182" s="8">
        <v>0</v>
      </c>
      <c r="N182" s="8"/>
      <c r="O182" s="8">
        <v>5</v>
      </c>
      <c r="P182" s="8"/>
      <c r="Q182" s="8"/>
      <c r="R182" s="8">
        <v>1</v>
      </c>
      <c r="S182" s="8"/>
      <c r="T182" s="8"/>
      <c r="U182" s="17">
        <f>AVERAGE($D182:$T182)</f>
        <v>2.3333333333333335</v>
      </c>
      <c r="V182" s="17">
        <f t="shared" si="47"/>
        <v>2.0548046676563256</v>
      </c>
      <c r="W182" s="17">
        <f t="shared" si="48"/>
        <v>2.5</v>
      </c>
      <c r="X182" s="17">
        <f t="shared" si="49"/>
        <v>4</v>
      </c>
      <c r="Y182" s="8">
        <f>MIN($D182:$T182)</f>
        <v>0</v>
      </c>
      <c r="Z182" s="8">
        <f>MAX($D182:$T182)</f>
        <v>5</v>
      </c>
      <c r="AA182" s="8">
        <f t="shared" si="71"/>
        <v>2</v>
      </c>
      <c r="AB182" s="8">
        <f t="shared" si="71"/>
        <v>1</v>
      </c>
      <c r="AC182" s="8">
        <f t="shared" si="71"/>
        <v>0</v>
      </c>
      <c r="AD182" s="8">
        <f t="shared" si="71"/>
        <v>0</v>
      </c>
      <c r="AE182" s="8">
        <f t="shared" si="71"/>
        <v>2</v>
      </c>
      <c r="AF182" s="8">
        <f t="shared" si="71"/>
        <v>1</v>
      </c>
      <c r="AG182" s="8"/>
      <c r="AH182" s="23">
        <f t="shared" si="54"/>
        <v>6</v>
      </c>
      <c r="AI182" s="20"/>
    </row>
    <row r="183" spans="1:35">
      <c r="B183" s="6" t="s">
        <v>43</v>
      </c>
      <c r="C183" s="6" t="s">
        <v>48</v>
      </c>
      <c r="D183" s="5"/>
      <c r="E183" s="5">
        <v>1</v>
      </c>
      <c r="F183" s="8">
        <v>1</v>
      </c>
      <c r="G183" s="8">
        <v>1</v>
      </c>
      <c r="H183" s="8">
        <v>1</v>
      </c>
      <c r="I183" s="8">
        <v>1</v>
      </c>
      <c r="J183" s="8">
        <v>1</v>
      </c>
      <c r="K183" s="8"/>
      <c r="L183" s="8">
        <v>1</v>
      </c>
      <c r="M183" s="8"/>
      <c r="N183" s="8">
        <v>1</v>
      </c>
      <c r="O183" s="8">
        <v>1</v>
      </c>
      <c r="P183" s="8"/>
      <c r="Q183" s="8"/>
      <c r="R183" s="8">
        <v>1</v>
      </c>
      <c r="S183" s="8"/>
      <c r="T183" s="8"/>
      <c r="U183" s="8"/>
      <c r="V183" s="8"/>
      <c r="W183" s="8"/>
      <c r="X183" s="8"/>
      <c r="Y183" s="8"/>
      <c r="Z183" s="8"/>
      <c r="AA183" s="8"/>
      <c r="AB183" s="8"/>
      <c r="AC183" s="8"/>
      <c r="AD183" s="8"/>
      <c r="AE183" s="8"/>
      <c r="AF183" s="8"/>
      <c r="AG183" s="8"/>
      <c r="AH183" s="8">
        <f>SUM(D183:T183)</f>
        <v>10</v>
      </c>
      <c r="AI183" s="20"/>
    </row>
    <row r="184" spans="1:35">
      <c r="B184" s="6" t="s">
        <v>44</v>
      </c>
      <c r="C184" s="6" t="s">
        <v>49</v>
      </c>
      <c r="D184" s="5">
        <v>1</v>
      </c>
      <c r="E184" s="5"/>
      <c r="F184" s="8"/>
      <c r="G184" s="8"/>
      <c r="H184" s="8"/>
      <c r="I184" s="8"/>
      <c r="J184" s="8"/>
      <c r="K184" s="8"/>
      <c r="L184" s="8"/>
      <c r="M184" s="8">
        <v>1</v>
      </c>
      <c r="N184" s="8"/>
      <c r="O184" s="8"/>
      <c r="P184" s="8">
        <v>1</v>
      </c>
      <c r="Q184" s="8">
        <v>1</v>
      </c>
      <c r="R184" s="8"/>
      <c r="S184" s="8"/>
      <c r="T184" s="8"/>
      <c r="U184" s="8"/>
      <c r="V184" s="8"/>
      <c r="W184" s="8"/>
      <c r="X184" s="8"/>
      <c r="Y184" s="8"/>
      <c r="Z184" s="8"/>
      <c r="AA184" s="8"/>
      <c r="AB184" s="8"/>
      <c r="AC184" s="8"/>
      <c r="AD184" s="8"/>
      <c r="AE184" s="8"/>
      <c r="AF184" s="8"/>
      <c r="AG184" s="8"/>
      <c r="AH184" s="8">
        <f t="shared" ref="AH184:AH190" si="72">SUM(D184:T184)</f>
        <v>4</v>
      </c>
      <c r="AI184" s="20"/>
    </row>
    <row r="185" spans="1:35">
      <c r="B185" s="6" t="s">
        <v>45</v>
      </c>
      <c r="C185" s="6" t="s">
        <v>50</v>
      </c>
      <c r="D185" s="5">
        <v>1</v>
      </c>
      <c r="E185" s="5"/>
      <c r="F185" s="8">
        <v>1</v>
      </c>
      <c r="G185" s="8">
        <v>1</v>
      </c>
      <c r="H185" s="8"/>
      <c r="I185" s="8">
        <v>1</v>
      </c>
      <c r="J185" s="8">
        <v>1</v>
      </c>
      <c r="K185" s="8"/>
      <c r="L185" s="8">
        <v>1</v>
      </c>
      <c r="M185" s="8">
        <v>1</v>
      </c>
      <c r="N185" s="8"/>
      <c r="O185" s="8">
        <v>1</v>
      </c>
      <c r="P185" s="8"/>
      <c r="Q185" s="8">
        <v>1</v>
      </c>
      <c r="R185" s="8"/>
      <c r="S185" s="8"/>
      <c r="T185" s="8"/>
      <c r="U185" s="8"/>
      <c r="V185" s="8"/>
      <c r="W185" s="8"/>
      <c r="X185" s="8"/>
      <c r="Y185" s="8"/>
      <c r="Z185" s="8"/>
      <c r="AA185" s="8"/>
      <c r="AB185" s="8"/>
      <c r="AC185" s="8"/>
      <c r="AD185" s="8"/>
      <c r="AE185" s="8"/>
      <c r="AF185" s="8"/>
      <c r="AG185" s="8"/>
      <c r="AH185" s="8">
        <f t="shared" si="72"/>
        <v>9</v>
      </c>
      <c r="AI185" s="20"/>
    </row>
    <row r="186" spans="1:35">
      <c r="B186" s="6"/>
      <c r="C186" s="6" t="s">
        <v>51</v>
      </c>
      <c r="D186" s="5"/>
      <c r="E186" s="5">
        <v>1</v>
      </c>
      <c r="F186" s="8"/>
      <c r="G186" s="8"/>
      <c r="H186" s="8">
        <v>1</v>
      </c>
      <c r="I186" s="8"/>
      <c r="J186" s="8"/>
      <c r="K186" s="8"/>
      <c r="L186" s="8"/>
      <c r="M186" s="8"/>
      <c r="N186" s="8">
        <v>1</v>
      </c>
      <c r="O186" s="8"/>
      <c r="P186" s="8">
        <v>1</v>
      </c>
      <c r="Q186" s="8"/>
      <c r="R186" s="8">
        <v>1</v>
      </c>
      <c r="S186" s="8"/>
      <c r="T186" s="8"/>
      <c r="U186" s="8"/>
      <c r="V186" s="8"/>
      <c r="W186" s="8"/>
      <c r="X186" s="8"/>
      <c r="Y186" s="8"/>
      <c r="Z186" s="8"/>
      <c r="AA186" s="8"/>
      <c r="AB186" s="8"/>
      <c r="AC186" s="8"/>
      <c r="AD186" s="8"/>
      <c r="AE186" s="8"/>
      <c r="AF186" s="8"/>
      <c r="AG186" s="8"/>
      <c r="AH186" s="8">
        <f t="shared" si="72"/>
        <v>5</v>
      </c>
      <c r="AI186" s="20"/>
    </row>
    <row r="187" spans="1:35">
      <c r="B187" s="6" t="s">
        <v>46</v>
      </c>
      <c r="C187" s="6" t="s">
        <v>53</v>
      </c>
      <c r="D187" s="5"/>
      <c r="E187" s="5"/>
      <c r="F187" s="8"/>
      <c r="G187" s="8"/>
      <c r="H187" s="8">
        <v>1</v>
      </c>
      <c r="I187" s="8"/>
      <c r="J187" s="8">
        <v>1</v>
      </c>
      <c r="K187" s="8"/>
      <c r="L187" s="8">
        <v>1</v>
      </c>
      <c r="M187" s="8"/>
      <c r="N187" s="8"/>
      <c r="O187" s="8">
        <v>1</v>
      </c>
      <c r="P187" s="8">
        <v>1</v>
      </c>
      <c r="Q187" s="8"/>
      <c r="R187" s="8">
        <v>1</v>
      </c>
      <c r="S187" s="8"/>
      <c r="T187" s="8"/>
      <c r="U187" s="8"/>
      <c r="V187" s="8"/>
      <c r="W187" s="8"/>
      <c r="X187" s="8"/>
      <c r="Y187" s="8"/>
      <c r="Z187" s="8"/>
      <c r="AA187" s="8"/>
      <c r="AB187" s="8"/>
      <c r="AC187" s="8"/>
      <c r="AD187" s="8"/>
      <c r="AE187" s="8"/>
      <c r="AF187" s="8"/>
      <c r="AG187" s="8"/>
      <c r="AH187" s="8">
        <f t="shared" si="72"/>
        <v>6</v>
      </c>
      <c r="AI187" s="20"/>
    </row>
    <row r="188" spans="1:35">
      <c r="B188" s="6" t="s">
        <v>41</v>
      </c>
      <c r="C188" s="6" t="s">
        <v>52</v>
      </c>
      <c r="D188" s="5">
        <v>1</v>
      </c>
      <c r="E188" s="5"/>
      <c r="F188" s="8"/>
      <c r="G188" s="8"/>
      <c r="H188" s="8"/>
      <c r="I188" s="8"/>
      <c r="J188" s="8"/>
      <c r="K188" s="8"/>
      <c r="L188" s="8"/>
      <c r="M188" s="8"/>
      <c r="N188" s="8">
        <v>1</v>
      </c>
      <c r="O188" s="8"/>
      <c r="P188" s="8"/>
      <c r="Q188" s="8">
        <v>1</v>
      </c>
      <c r="R188" s="8"/>
      <c r="S188" s="8"/>
      <c r="T188" s="8"/>
      <c r="U188" s="8"/>
      <c r="V188" s="8"/>
      <c r="W188" s="8"/>
      <c r="X188" s="8"/>
      <c r="Y188" s="8"/>
      <c r="Z188" s="8"/>
      <c r="AA188" s="8"/>
      <c r="AB188" s="8"/>
      <c r="AC188" s="8"/>
      <c r="AD188" s="8"/>
      <c r="AE188" s="8"/>
      <c r="AF188" s="8"/>
      <c r="AG188" s="8"/>
      <c r="AH188" s="8">
        <f t="shared" si="72"/>
        <v>3</v>
      </c>
      <c r="AI188" s="20"/>
    </row>
    <row r="189" spans="1:35">
      <c r="B189" s="6"/>
      <c r="C189" s="6" t="s">
        <v>55</v>
      </c>
      <c r="D189" s="5"/>
      <c r="E189" s="5">
        <v>1</v>
      </c>
      <c r="F189" s="8">
        <v>1</v>
      </c>
      <c r="G189" s="8">
        <v>1</v>
      </c>
      <c r="H189" s="8"/>
      <c r="I189" s="8">
        <v>1</v>
      </c>
      <c r="J189" s="8"/>
      <c r="K189" s="8"/>
      <c r="L189" s="8"/>
      <c r="M189" s="8">
        <v>1</v>
      </c>
      <c r="N189" s="8"/>
      <c r="O189" s="8"/>
      <c r="P189" s="8"/>
      <c r="Q189" s="8"/>
      <c r="R189" s="8"/>
      <c r="S189" s="8"/>
      <c r="T189" s="8"/>
      <c r="U189" s="8"/>
      <c r="V189" s="8"/>
      <c r="W189" s="8"/>
      <c r="X189" s="8"/>
      <c r="Y189" s="8"/>
      <c r="Z189" s="8"/>
      <c r="AA189" s="8"/>
      <c r="AB189" s="8"/>
      <c r="AC189" s="8"/>
      <c r="AD189" s="8"/>
      <c r="AE189" s="8"/>
      <c r="AF189" s="8"/>
      <c r="AG189" s="8"/>
      <c r="AH189" s="8">
        <f t="shared" si="72"/>
        <v>5</v>
      </c>
      <c r="AI189" s="20"/>
    </row>
    <row r="190" spans="1:35">
      <c r="B190" s="6"/>
      <c r="C190" s="6" t="s">
        <v>54</v>
      </c>
      <c r="D190" s="5"/>
      <c r="E190" s="5"/>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f t="shared" si="72"/>
        <v>0</v>
      </c>
      <c r="AI190" s="20"/>
    </row>
    <row r="191" spans="1:35">
      <c r="A191" s="1">
        <v>37</v>
      </c>
      <c r="B191" s="6" t="s">
        <v>47</v>
      </c>
      <c r="C191" s="6" t="s">
        <v>2</v>
      </c>
      <c r="D191" s="3">
        <v>2</v>
      </c>
      <c r="E191" s="3">
        <v>1</v>
      </c>
      <c r="F191" s="8"/>
      <c r="G191" s="8"/>
      <c r="H191" s="8"/>
      <c r="I191" s="8"/>
      <c r="J191" s="8">
        <v>0</v>
      </c>
      <c r="K191" s="8"/>
      <c r="L191" s="8">
        <v>1</v>
      </c>
      <c r="M191" s="8"/>
      <c r="N191" s="8"/>
      <c r="O191" s="8"/>
      <c r="P191" s="8"/>
      <c r="Q191" s="8"/>
      <c r="R191" s="8">
        <v>1</v>
      </c>
      <c r="S191" s="8"/>
      <c r="T191" s="8"/>
      <c r="U191" s="17">
        <f>AVERAGE($D191:$T191)</f>
        <v>1</v>
      </c>
      <c r="V191" s="17">
        <f t="shared" si="47"/>
        <v>0.63245553203367588</v>
      </c>
      <c r="W191" s="17">
        <f t="shared" si="48"/>
        <v>1</v>
      </c>
      <c r="X191" s="17">
        <f t="shared" si="49"/>
        <v>1</v>
      </c>
      <c r="Y191" s="8">
        <f>MIN($D191:$T191)</f>
        <v>0</v>
      </c>
      <c r="Z191" s="8">
        <f>MAX($D191:$T191)</f>
        <v>2</v>
      </c>
      <c r="AA191" s="8">
        <f t="shared" ref="AA191:AF195" si="73">COUNTIF($D191:$T191,AA$1)</f>
        <v>1</v>
      </c>
      <c r="AB191" s="8">
        <f t="shared" si="73"/>
        <v>3</v>
      </c>
      <c r="AC191" s="8">
        <f t="shared" si="73"/>
        <v>1</v>
      </c>
      <c r="AD191" s="8">
        <f t="shared" si="73"/>
        <v>0</v>
      </c>
      <c r="AE191" s="8">
        <f t="shared" si="73"/>
        <v>0</v>
      </c>
      <c r="AF191" s="8">
        <f t="shared" si="73"/>
        <v>0</v>
      </c>
      <c r="AG191" s="8"/>
      <c r="AH191" s="23">
        <f t="shared" si="54"/>
        <v>5</v>
      </c>
      <c r="AI191" s="20"/>
    </row>
    <row r="192" spans="1:35">
      <c r="A192" s="1">
        <v>37</v>
      </c>
      <c r="B192" s="6" t="s">
        <v>47</v>
      </c>
      <c r="C192" s="6" t="s">
        <v>3</v>
      </c>
      <c r="D192" s="2">
        <v>2</v>
      </c>
      <c r="E192" s="2">
        <v>4</v>
      </c>
      <c r="F192" s="8"/>
      <c r="G192" s="8"/>
      <c r="H192" s="8"/>
      <c r="I192" s="8"/>
      <c r="J192" s="8">
        <v>0</v>
      </c>
      <c r="K192" s="8"/>
      <c r="L192" s="8">
        <v>2</v>
      </c>
      <c r="M192" s="8">
        <v>5</v>
      </c>
      <c r="N192" s="8"/>
      <c r="O192" s="8"/>
      <c r="P192" s="8"/>
      <c r="Q192" s="8"/>
      <c r="R192" s="8">
        <v>4</v>
      </c>
      <c r="S192" s="8"/>
      <c r="T192" s="8"/>
      <c r="U192" s="17">
        <f>AVERAGE($D192:$T192)</f>
        <v>2.8333333333333335</v>
      </c>
      <c r="V192" s="17">
        <f t="shared" si="47"/>
        <v>1.6749792701868149</v>
      </c>
      <c r="W192" s="17">
        <f t="shared" si="48"/>
        <v>3</v>
      </c>
      <c r="X192" s="17">
        <f t="shared" si="49"/>
        <v>2</v>
      </c>
      <c r="Y192" s="8">
        <f>MIN($D192:$T192)</f>
        <v>0</v>
      </c>
      <c r="Z192" s="8">
        <f>MAX($D192:$T192)</f>
        <v>5</v>
      </c>
      <c r="AA192" s="8">
        <f t="shared" si="73"/>
        <v>1</v>
      </c>
      <c r="AB192" s="8">
        <f t="shared" si="73"/>
        <v>0</v>
      </c>
      <c r="AC192" s="8">
        <f t="shared" si="73"/>
        <v>2</v>
      </c>
      <c r="AD192" s="8">
        <f t="shared" si="73"/>
        <v>0</v>
      </c>
      <c r="AE192" s="8">
        <f t="shared" si="73"/>
        <v>2</v>
      </c>
      <c r="AF192" s="8">
        <f t="shared" si="73"/>
        <v>1</v>
      </c>
      <c r="AG192" s="8"/>
      <c r="AH192" s="23">
        <f t="shared" si="54"/>
        <v>6</v>
      </c>
      <c r="AI192" s="20"/>
    </row>
    <row r="193" spans="1:35">
      <c r="A193" s="1">
        <v>37</v>
      </c>
      <c r="B193" s="6" t="s">
        <v>47</v>
      </c>
      <c r="C193" s="6" t="s">
        <v>4</v>
      </c>
      <c r="D193" s="2">
        <v>3</v>
      </c>
      <c r="E193" s="9">
        <v>0</v>
      </c>
      <c r="F193" s="8"/>
      <c r="G193" s="8"/>
      <c r="H193" s="8">
        <v>3</v>
      </c>
      <c r="I193" s="8"/>
      <c r="J193" s="8">
        <v>4</v>
      </c>
      <c r="K193" s="8"/>
      <c r="L193" s="8">
        <v>5</v>
      </c>
      <c r="M193" s="8"/>
      <c r="N193" s="8"/>
      <c r="O193" s="8"/>
      <c r="P193" s="8"/>
      <c r="Q193" s="8"/>
      <c r="R193" s="8">
        <v>3</v>
      </c>
      <c r="S193" s="8"/>
      <c r="T193" s="8"/>
      <c r="U193" s="17">
        <f>AVERAGE($D193:$T193)</f>
        <v>3</v>
      </c>
      <c r="V193" s="17">
        <f t="shared" si="47"/>
        <v>1.5275252316519468</v>
      </c>
      <c r="W193" s="17">
        <f t="shared" si="48"/>
        <v>3</v>
      </c>
      <c r="X193" s="17">
        <f t="shared" si="49"/>
        <v>3</v>
      </c>
      <c r="Y193" s="8">
        <f>MIN($D193:$T193)</f>
        <v>0</v>
      </c>
      <c r="Z193" s="8">
        <f>MAX($D193:$T193)</f>
        <v>5</v>
      </c>
      <c r="AA193" s="8">
        <f t="shared" si="73"/>
        <v>1</v>
      </c>
      <c r="AB193" s="8">
        <f t="shared" si="73"/>
        <v>0</v>
      </c>
      <c r="AC193" s="8">
        <f t="shared" si="73"/>
        <v>0</v>
      </c>
      <c r="AD193" s="8">
        <f t="shared" si="73"/>
        <v>3</v>
      </c>
      <c r="AE193" s="8">
        <f t="shared" si="73"/>
        <v>1</v>
      </c>
      <c r="AF193" s="8">
        <f t="shared" si="73"/>
        <v>1</v>
      </c>
      <c r="AG193" s="8"/>
      <c r="AH193" s="23">
        <f t="shared" si="54"/>
        <v>6</v>
      </c>
      <c r="AI193" s="20"/>
    </row>
    <row r="194" spans="1:35">
      <c r="A194" s="1">
        <v>37</v>
      </c>
      <c r="B194" s="6" t="s">
        <v>47</v>
      </c>
      <c r="C194" s="6" t="s">
        <v>5</v>
      </c>
      <c r="D194" s="2">
        <v>5</v>
      </c>
      <c r="E194" s="2">
        <v>5</v>
      </c>
      <c r="F194" s="8"/>
      <c r="G194" s="8">
        <v>4</v>
      </c>
      <c r="H194" s="8">
        <v>4</v>
      </c>
      <c r="I194" s="8">
        <v>5</v>
      </c>
      <c r="J194" s="8">
        <v>5</v>
      </c>
      <c r="K194" s="8"/>
      <c r="L194" s="8">
        <v>4</v>
      </c>
      <c r="M194" s="8"/>
      <c r="N194" s="8">
        <v>5</v>
      </c>
      <c r="O194" s="8">
        <v>5</v>
      </c>
      <c r="P194" s="8"/>
      <c r="Q194" s="8">
        <v>1</v>
      </c>
      <c r="R194" s="8">
        <v>2</v>
      </c>
      <c r="S194" s="8"/>
      <c r="T194" s="8"/>
      <c r="U194" s="17">
        <f>AVERAGE($D194:$T194)</f>
        <v>4.0909090909090908</v>
      </c>
      <c r="V194" s="17">
        <f t="shared" si="47"/>
        <v>1.311109554714178</v>
      </c>
      <c r="W194" s="17">
        <f t="shared" si="48"/>
        <v>5</v>
      </c>
      <c r="X194" s="17">
        <f t="shared" si="49"/>
        <v>5</v>
      </c>
      <c r="Y194" s="8">
        <f>MIN($D194:$T194)</f>
        <v>1</v>
      </c>
      <c r="Z194" s="8">
        <f>MAX($D194:$T194)</f>
        <v>5</v>
      </c>
      <c r="AA194" s="8">
        <f t="shared" si="73"/>
        <v>0</v>
      </c>
      <c r="AB194" s="8">
        <f t="shared" si="73"/>
        <v>1</v>
      </c>
      <c r="AC194" s="8">
        <f t="shared" si="73"/>
        <v>1</v>
      </c>
      <c r="AD194" s="8">
        <f t="shared" si="73"/>
        <v>0</v>
      </c>
      <c r="AE194" s="8">
        <f t="shared" si="73"/>
        <v>3</v>
      </c>
      <c r="AF194" s="8">
        <f t="shared" si="73"/>
        <v>6</v>
      </c>
      <c r="AG194" s="8"/>
      <c r="AH194" s="23">
        <f t="shared" si="54"/>
        <v>11</v>
      </c>
      <c r="AI194" s="20"/>
    </row>
    <row r="195" spans="1:35">
      <c r="A195" s="1">
        <v>37</v>
      </c>
      <c r="B195" s="6" t="s">
        <v>47</v>
      </c>
      <c r="C195" s="6" t="s">
        <v>6</v>
      </c>
      <c r="D195" s="2">
        <v>4</v>
      </c>
      <c r="E195" s="2">
        <v>4</v>
      </c>
      <c r="F195" s="8">
        <v>3</v>
      </c>
      <c r="G195" s="8">
        <v>5</v>
      </c>
      <c r="H195" s="8">
        <v>5</v>
      </c>
      <c r="I195" s="8"/>
      <c r="J195" s="8">
        <v>3</v>
      </c>
      <c r="K195" s="8"/>
      <c r="L195" s="8">
        <v>3</v>
      </c>
      <c r="M195" s="8"/>
      <c r="N195" s="8"/>
      <c r="O195" s="8"/>
      <c r="P195" s="8">
        <v>5</v>
      </c>
      <c r="Q195" s="8"/>
      <c r="R195" s="8">
        <v>5</v>
      </c>
      <c r="S195" s="8"/>
      <c r="T195" s="8"/>
      <c r="U195" s="17">
        <f>AVERAGE($D195:$T195)</f>
        <v>4.1111111111111107</v>
      </c>
      <c r="V195" s="17">
        <f t="shared" si="47"/>
        <v>0.87488976377909011</v>
      </c>
      <c r="W195" s="17">
        <f t="shared" si="48"/>
        <v>4</v>
      </c>
      <c r="X195" s="17">
        <f t="shared" si="49"/>
        <v>5</v>
      </c>
      <c r="Y195" s="8">
        <f>MIN($D195:$T195)</f>
        <v>3</v>
      </c>
      <c r="Z195" s="8">
        <f>MAX($D195:$T195)</f>
        <v>5</v>
      </c>
      <c r="AA195" s="8">
        <f t="shared" si="73"/>
        <v>0</v>
      </c>
      <c r="AB195" s="8">
        <f t="shared" si="73"/>
        <v>0</v>
      </c>
      <c r="AC195" s="8">
        <f t="shared" si="73"/>
        <v>0</v>
      </c>
      <c r="AD195" s="8">
        <f t="shared" si="73"/>
        <v>3</v>
      </c>
      <c r="AE195" s="8">
        <f t="shared" si="73"/>
        <v>2</v>
      </c>
      <c r="AF195" s="8">
        <f t="shared" si="73"/>
        <v>4</v>
      </c>
      <c r="AG195" s="8"/>
      <c r="AH195" s="23">
        <f t="shared" si="54"/>
        <v>9</v>
      </c>
      <c r="AI195" s="20"/>
    </row>
    <row r="197" spans="1:35">
      <c r="B197" s="1" t="s">
        <v>94</v>
      </c>
      <c r="D197" s="16">
        <f>AVERAGE(D2:D195)</f>
        <v>2.9878380364491477</v>
      </c>
      <c r="E197" s="16">
        <f t="shared" ref="E197:P197" si="74">AVERAGE(E2:E195)</f>
        <v>3.3964371980676331</v>
      </c>
      <c r="F197" s="24">
        <f t="shared" si="74"/>
        <v>3.0018440050219715</v>
      </c>
      <c r="G197" s="24">
        <f t="shared" si="74"/>
        <v>2.5251587301587302</v>
      </c>
      <c r="H197" s="24">
        <f t="shared" si="74"/>
        <v>3.1764819987585353</v>
      </c>
      <c r="I197" s="24">
        <f t="shared" si="74"/>
        <v>3.4167065772669223</v>
      </c>
      <c r="J197" s="24">
        <f t="shared" si="74"/>
        <v>2.9288684871311985</v>
      </c>
      <c r="K197" s="24">
        <f t="shared" si="74"/>
        <v>2.7619047619047619</v>
      </c>
      <c r="L197" s="24">
        <f t="shared" si="74"/>
        <v>2.9371565934065935</v>
      </c>
      <c r="M197" s="24">
        <f t="shared" si="74"/>
        <v>3.1358458177278403</v>
      </c>
      <c r="N197" s="24">
        <f t="shared" si="74"/>
        <v>2.9450329566854987</v>
      </c>
      <c r="O197" s="24">
        <f t="shared" si="74"/>
        <v>3.273876404494382</v>
      </c>
      <c r="P197" s="24">
        <f t="shared" si="74"/>
        <v>3.0652856246076583</v>
      </c>
      <c r="Q197" s="1" t="s">
        <v>41</v>
      </c>
      <c r="R197" s="1" t="s">
        <v>41</v>
      </c>
      <c r="S197" s="1" t="s">
        <v>41</v>
      </c>
      <c r="T197" s="1" t="s">
        <v>41</v>
      </c>
    </row>
    <row r="198" spans="1:35">
      <c r="AH198" s="1" t="s">
        <v>97</v>
      </c>
      <c r="AI198">
        <f>COUNTIF(AI2:AI171,"d")</f>
        <v>10</v>
      </c>
    </row>
    <row r="199" spans="1:35">
      <c r="AH199" s="1" t="s">
        <v>96</v>
      </c>
      <c r="AI199">
        <f>COUNTIF(AI2:AI171,"e")</f>
        <v>24</v>
      </c>
    </row>
    <row r="200" spans="1:35">
      <c r="AH200" s="1" t="s">
        <v>115</v>
      </c>
      <c r="AI200">
        <f>COUNTIF(AI2:AI171,"b")</f>
        <v>1</v>
      </c>
    </row>
  </sheetData>
  <conditionalFormatting sqref="D2:D31">
    <cfRule type="containsBlanks" dxfId="159" priority="64">
      <formula>LEN(TRIM(D2))=0</formula>
    </cfRule>
  </conditionalFormatting>
  <conditionalFormatting sqref="D32:D76">
    <cfRule type="containsBlanks" dxfId="158" priority="63">
      <formula>LEN(TRIM(D32))=0</formula>
    </cfRule>
  </conditionalFormatting>
  <conditionalFormatting sqref="D77:D87 D91:D92 D97 D102 D107 D112">
    <cfRule type="containsBlanks" dxfId="157" priority="62">
      <formula>LEN(TRIM(D77))=0</formula>
    </cfRule>
  </conditionalFormatting>
  <conditionalFormatting sqref="D96">
    <cfRule type="containsBlanks" dxfId="156" priority="60">
      <formula>LEN(TRIM(D96))=0</formula>
    </cfRule>
  </conditionalFormatting>
  <conditionalFormatting sqref="D88:D90">
    <cfRule type="containsBlanks" dxfId="155" priority="61">
      <formula>LEN(TRIM(D88))=0</formula>
    </cfRule>
  </conditionalFormatting>
  <conditionalFormatting sqref="D101">
    <cfRule type="containsBlanks" dxfId="154" priority="58">
      <formula>LEN(TRIM(D101))=0</formula>
    </cfRule>
  </conditionalFormatting>
  <conditionalFormatting sqref="D93:D95">
    <cfRule type="containsBlanks" dxfId="153" priority="59">
      <formula>LEN(TRIM(D93))=0</formula>
    </cfRule>
  </conditionalFormatting>
  <conditionalFormatting sqref="D106">
    <cfRule type="containsBlanks" dxfId="152" priority="56">
      <formula>LEN(TRIM(D106))=0</formula>
    </cfRule>
  </conditionalFormatting>
  <conditionalFormatting sqref="D98:D100">
    <cfRule type="containsBlanks" dxfId="151" priority="57">
      <formula>LEN(TRIM(D98))=0</formula>
    </cfRule>
  </conditionalFormatting>
  <conditionalFormatting sqref="D103:D105">
    <cfRule type="containsBlanks" dxfId="150" priority="55">
      <formula>LEN(TRIM(D103))=0</formula>
    </cfRule>
  </conditionalFormatting>
  <conditionalFormatting sqref="D108:D110">
    <cfRule type="containsBlanks" dxfId="149" priority="53">
      <formula>LEN(TRIM(D108))=0</formula>
    </cfRule>
  </conditionalFormatting>
  <conditionalFormatting sqref="D111">
    <cfRule type="containsBlanks" dxfId="148" priority="54">
      <formula>LEN(TRIM(D111))=0</formula>
    </cfRule>
  </conditionalFormatting>
  <conditionalFormatting sqref="D113:D115">
    <cfRule type="containsBlanks" dxfId="147" priority="51">
      <formula>LEN(TRIM(D113))=0</formula>
    </cfRule>
  </conditionalFormatting>
  <conditionalFormatting sqref="D116">
    <cfRule type="containsBlanks" dxfId="146" priority="52">
      <formula>LEN(TRIM(D116))=0</formula>
    </cfRule>
  </conditionalFormatting>
  <conditionalFormatting sqref="D117 D122:D127 D132:D161">
    <cfRule type="containsBlanks" dxfId="145" priority="50">
      <formula>LEN(TRIM(D117))=0</formula>
    </cfRule>
  </conditionalFormatting>
  <conditionalFormatting sqref="D118:D120">
    <cfRule type="containsBlanks" dxfId="144" priority="48">
      <formula>LEN(TRIM(D118))=0</formula>
    </cfRule>
  </conditionalFormatting>
  <conditionalFormatting sqref="D121">
    <cfRule type="containsBlanks" dxfId="143" priority="49">
      <formula>LEN(TRIM(D121))=0</formula>
    </cfRule>
  </conditionalFormatting>
  <conditionalFormatting sqref="D128:D130">
    <cfRule type="containsBlanks" dxfId="142" priority="46">
      <formula>LEN(TRIM(D128))=0</formula>
    </cfRule>
  </conditionalFormatting>
  <conditionalFormatting sqref="D131">
    <cfRule type="containsBlanks" dxfId="141" priority="47">
      <formula>LEN(TRIM(D131))=0</formula>
    </cfRule>
  </conditionalFormatting>
  <conditionalFormatting sqref="D162:D169">
    <cfRule type="containsBlanks" dxfId="140" priority="45">
      <formula>LEN(TRIM(D162))=0</formula>
    </cfRule>
  </conditionalFormatting>
  <conditionalFormatting sqref="D170:D171">
    <cfRule type="containsBlanks" dxfId="139" priority="44">
      <formula>LEN(TRIM(D170))=0</formula>
    </cfRule>
  </conditionalFormatting>
  <conditionalFormatting sqref="D178:D182">
    <cfRule type="containsBlanks" dxfId="138" priority="43">
      <formula>LEN(TRIM(D178))=0</formula>
    </cfRule>
  </conditionalFormatting>
  <conditionalFormatting sqref="E195">
    <cfRule type="containsBlanks" dxfId="137" priority="16">
      <formula>LEN(TRIM(E195))=0</formula>
    </cfRule>
  </conditionalFormatting>
  <conditionalFormatting sqref="E178:E182">
    <cfRule type="containsBlanks" dxfId="136" priority="15">
      <formula>LEN(TRIM(E178))=0</formula>
    </cfRule>
  </conditionalFormatting>
  <conditionalFormatting sqref="D191:D194">
    <cfRule type="containsBlanks" dxfId="135" priority="40">
      <formula>LEN(TRIM(D191))=0</formula>
    </cfRule>
  </conditionalFormatting>
  <conditionalFormatting sqref="D195">
    <cfRule type="containsBlanks" dxfId="134" priority="39">
      <formula>LEN(TRIM(D195))=0</formula>
    </cfRule>
  </conditionalFormatting>
  <conditionalFormatting sqref="E2:E31">
    <cfRule type="containsBlanks" dxfId="133" priority="38">
      <formula>LEN(TRIM(E2))=0</formula>
    </cfRule>
  </conditionalFormatting>
  <conditionalFormatting sqref="E32:E76">
    <cfRule type="containsBlanks" dxfId="132" priority="37">
      <formula>LEN(TRIM(E32))=0</formula>
    </cfRule>
  </conditionalFormatting>
  <conditionalFormatting sqref="E77:E87 E91:E92 E97 E102 E107 E112">
    <cfRule type="containsBlanks" dxfId="131" priority="36">
      <formula>LEN(TRIM(E77))=0</formula>
    </cfRule>
  </conditionalFormatting>
  <conditionalFormatting sqref="E96">
    <cfRule type="containsBlanks" dxfId="130" priority="34">
      <formula>LEN(TRIM(E96))=0</formula>
    </cfRule>
  </conditionalFormatting>
  <conditionalFormatting sqref="E88:E90">
    <cfRule type="containsBlanks" dxfId="129" priority="35">
      <formula>LEN(TRIM(E88))=0</formula>
    </cfRule>
  </conditionalFormatting>
  <conditionalFormatting sqref="E101">
    <cfRule type="containsBlanks" dxfId="128" priority="32">
      <formula>LEN(TRIM(E101))=0</formula>
    </cfRule>
  </conditionalFormatting>
  <conditionalFormatting sqref="E93:E95">
    <cfRule type="containsBlanks" dxfId="127" priority="33">
      <formula>LEN(TRIM(E93))=0</formula>
    </cfRule>
  </conditionalFormatting>
  <conditionalFormatting sqref="E106">
    <cfRule type="containsBlanks" dxfId="126" priority="30">
      <formula>LEN(TRIM(E106))=0</formula>
    </cfRule>
  </conditionalFormatting>
  <conditionalFormatting sqref="E98:E100">
    <cfRule type="containsBlanks" dxfId="125" priority="31">
      <formula>LEN(TRIM(E98))=0</formula>
    </cfRule>
  </conditionalFormatting>
  <conditionalFormatting sqref="E103:E105">
    <cfRule type="containsBlanks" dxfId="124" priority="29">
      <formula>LEN(TRIM(E103))=0</formula>
    </cfRule>
  </conditionalFormatting>
  <conditionalFormatting sqref="E108:E110">
    <cfRule type="containsBlanks" dxfId="123" priority="27">
      <formula>LEN(TRIM(E108))=0</formula>
    </cfRule>
  </conditionalFormatting>
  <conditionalFormatting sqref="E111">
    <cfRule type="containsBlanks" dxfId="122" priority="28">
      <formula>LEN(TRIM(E111))=0</formula>
    </cfRule>
  </conditionalFormatting>
  <conditionalFormatting sqref="E113:E115">
    <cfRule type="containsBlanks" dxfId="121" priority="25">
      <formula>LEN(TRIM(E113))=0</formula>
    </cfRule>
  </conditionalFormatting>
  <conditionalFormatting sqref="E116">
    <cfRule type="containsBlanks" dxfId="120" priority="26">
      <formula>LEN(TRIM(E116))=0</formula>
    </cfRule>
  </conditionalFormatting>
  <conditionalFormatting sqref="E117 E122:E127 E142:E156 E132:E139">
    <cfRule type="containsBlanks" dxfId="119" priority="24">
      <formula>LEN(TRIM(E117))=0</formula>
    </cfRule>
  </conditionalFormatting>
  <conditionalFormatting sqref="E118:E120">
    <cfRule type="containsBlanks" dxfId="118" priority="22">
      <formula>LEN(TRIM(E118))=0</formula>
    </cfRule>
  </conditionalFormatting>
  <conditionalFormatting sqref="E121">
    <cfRule type="containsBlanks" dxfId="117" priority="23">
      <formula>LEN(TRIM(E121))=0</formula>
    </cfRule>
  </conditionalFormatting>
  <conditionalFormatting sqref="E128:E130">
    <cfRule type="containsBlanks" dxfId="116" priority="20">
      <formula>LEN(TRIM(E128))=0</formula>
    </cfRule>
  </conditionalFormatting>
  <conditionalFormatting sqref="E131">
    <cfRule type="containsBlanks" dxfId="115" priority="21">
      <formula>LEN(TRIM(E131))=0</formula>
    </cfRule>
  </conditionalFormatting>
  <conditionalFormatting sqref="E162:E169">
    <cfRule type="containsBlanks" dxfId="114" priority="19">
      <formula>LEN(TRIM(E162))=0</formula>
    </cfRule>
  </conditionalFormatting>
  <conditionalFormatting sqref="E170:E171">
    <cfRule type="containsBlanks" dxfId="113" priority="18">
      <formula>LEN(TRIM(E170))=0</formula>
    </cfRule>
  </conditionalFormatting>
  <conditionalFormatting sqref="E191:E194">
    <cfRule type="containsBlanks" dxfId="112" priority="17">
      <formula>LEN(TRIM(E191))=0</formula>
    </cfRule>
  </conditionalFormatting>
  <conditionalFormatting sqref="Y2:Y156 Y162:Y171">
    <cfRule type="cellIs" dxfId="111" priority="14" operator="greaterThan">
      <formula>0</formula>
    </cfRule>
  </conditionalFormatting>
  <conditionalFormatting sqref="U2:X15 U16:U156 U162:U171">
    <cfRule type="cellIs" dxfId="110" priority="13" operator="greaterThanOrEqual">
      <formula>4</formula>
    </cfRule>
  </conditionalFormatting>
  <conditionalFormatting sqref="AA2:AF6">
    <cfRule type="top10" dxfId="109" priority="12" rank="2"/>
  </conditionalFormatting>
  <conditionalFormatting sqref="AG2:AG6">
    <cfRule type="top10" dxfId="108" priority="11" rank="1"/>
  </conditionalFormatting>
  <conditionalFormatting sqref="AG7:AG11">
    <cfRule type="top10" dxfId="107" priority="10" rank="1"/>
  </conditionalFormatting>
  <conditionalFormatting sqref="AG12:AG16">
    <cfRule type="top10" dxfId="106" priority="9" rank="1"/>
  </conditionalFormatting>
  <conditionalFormatting sqref="AG17:AG21">
    <cfRule type="top10" dxfId="105" priority="8" rank="1"/>
  </conditionalFormatting>
  <conditionalFormatting sqref="AG22:AG26">
    <cfRule type="top10" dxfId="104" priority="7" rank="1"/>
  </conditionalFormatting>
  <conditionalFormatting sqref="AG27:AG31">
    <cfRule type="top10" dxfId="103" priority="6" rank="1"/>
  </conditionalFormatting>
  <conditionalFormatting sqref="AG32:AG36">
    <cfRule type="top10" dxfId="102" priority="5" rank="1"/>
  </conditionalFormatting>
  <conditionalFormatting sqref="V16:X156 V191:X195 V178:V182 V162:X171">
    <cfRule type="cellIs" dxfId="101" priority="4" operator="greaterThanOrEqual">
      <formula>4</formula>
    </cfRule>
  </conditionalFormatting>
  <conditionalFormatting sqref="Y172:Y177">
    <cfRule type="cellIs" dxfId="100" priority="3" operator="greaterThan">
      <formula>0</formula>
    </cfRule>
  </conditionalFormatting>
  <conditionalFormatting sqref="U172:U177">
    <cfRule type="cellIs" dxfId="99" priority="2" operator="greaterThanOrEqual">
      <formula>4</formula>
    </cfRule>
  </conditionalFormatting>
  <conditionalFormatting sqref="V172:X177">
    <cfRule type="cellIs" dxfId="98" priority="1" operator="greaterThanOrEqual">
      <formula>4</formula>
    </cfRule>
  </conditionalFormatting>
  <pageMargins left="0.7" right="0.7" top="0.75" bottom="0.75" header="0.3" footer="0.3"/>
  <pageSetup paperSize="9" orientation="portrait" horizontalDpi="4294967292" verticalDpi="429496729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[2]Sheet2!#REF!</xm:f>
          </x14:formula1>
          <xm:sqref>D2:D151 D157:D171 D178:D182 D191:D195</xm:sqref>
        </x14:dataValidation>
        <x14:dataValidation type="list" allowBlank="1" showInputMessage="1" showErrorMessage="1">
          <x14:formula1>
            <xm:f>[1]Sheet2!#REF!</xm:f>
          </x14:formula1>
          <xm:sqref>E2:E136 E142:E156 E162:E171 E191:E195 E178:E182</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96"/>
  <sheetViews>
    <sheetView zoomScale="91" zoomScaleNormal="91" zoomScalePageLayoutView="91" workbookViewId="0">
      <pane xSplit="2" topLeftCell="C1" activePane="topRight" state="frozen"/>
      <selection pane="topRight" activeCell="D77" sqref="D77"/>
    </sheetView>
  </sheetViews>
  <sheetFormatPr baseColWidth="10" defaultColWidth="8.83203125" defaultRowHeight="15" x14ac:dyDescent="0"/>
  <cols>
    <col min="1" max="1" width="5.6640625" style="1" customWidth="1"/>
    <col min="2" max="2" width="8.6640625" style="1" customWidth="1"/>
    <col min="3" max="3" width="7.5" customWidth="1"/>
    <col min="4" max="5" width="4.6640625" customWidth="1"/>
    <col min="6" max="18" width="4.6640625" style="1" customWidth="1"/>
    <col min="19" max="22" width="4.6640625" style="18" customWidth="1"/>
    <col min="23" max="30" width="4.6640625" style="1" customWidth="1"/>
    <col min="31" max="31" width="6" style="1" customWidth="1"/>
    <col min="32" max="33" width="4.6640625" style="1" customWidth="1"/>
    <col min="34" max="34" width="6.5" style="12" customWidth="1"/>
  </cols>
  <sheetData>
    <row r="1" spans="1:34" ht="46">
      <c r="A1" s="30" t="s">
        <v>132</v>
      </c>
      <c r="B1" s="49" t="s">
        <v>131</v>
      </c>
      <c r="C1" s="49" t="s">
        <v>39</v>
      </c>
      <c r="D1" s="48">
        <v>1</v>
      </c>
      <c r="E1" s="48">
        <f>1+D1</f>
        <v>2</v>
      </c>
      <c r="F1" s="30">
        <f>1+E1</f>
        <v>3</v>
      </c>
      <c r="G1" s="30">
        <f>1+F1</f>
        <v>4</v>
      </c>
      <c r="H1" s="30">
        <f>1+G1</f>
        <v>5</v>
      </c>
      <c r="I1" s="30">
        <f>1+H1</f>
        <v>6</v>
      </c>
      <c r="J1" s="30">
        <f>1+I1</f>
        <v>7</v>
      </c>
      <c r="K1" s="30">
        <f>1+J1</f>
        <v>8</v>
      </c>
      <c r="L1" s="30">
        <f>1+K1</f>
        <v>9</v>
      </c>
      <c r="M1" s="30">
        <f>1+L1</f>
        <v>10</v>
      </c>
      <c r="N1" s="30">
        <f>1+M1</f>
        <v>11</v>
      </c>
      <c r="O1" s="30">
        <f>1+N1</f>
        <v>12</v>
      </c>
      <c r="P1" s="30">
        <f>1+O1</f>
        <v>13</v>
      </c>
      <c r="Q1" s="30">
        <f>1+P1</f>
        <v>14</v>
      </c>
      <c r="R1" s="30">
        <f>1+Q1</f>
        <v>15</v>
      </c>
      <c r="S1" s="17" t="s">
        <v>56</v>
      </c>
      <c r="T1" s="17" t="s">
        <v>98</v>
      </c>
      <c r="U1" s="17" t="s">
        <v>99</v>
      </c>
      <c r="V1" s="17" t="s">
        <v>100</v>
      </c>
      <c r="W1" s="8" t="s">
        <v>57</v>
      </c>
      <c r="X1" s="8" t="s">
        <v>58</v>
      </c>
      <c r="Y1" s="8">
        <v>0</v>
      </c>
      <c r="Z1" s="8">
        <v>1</v>
      </c>
      <c r="AA1" s="8">
        <v>2</v>
      </c>
      <c r="AB1" s="8">
        <v>3</v>
      </c>
      <c r="AC1" s="8">
        <v>4</v>
      </c>
      <c r="AD1" s="8">
        <v>5</v>
      </c>
      <c r="AE1" s="47" t="s">
        <v>95</v>
      </c>
      <c r="AF1" s="8" t="s">
        <v>84</v>
      </c>
      <c r="AG1" s="46" t="s">
        <v>130</v>
      </c>
      <c r="AH1" s="45" t="s">
        <v>129</v>
      </c>
    </row>
    <row r="2" spans="1:34">
      <c r="A2" s="30">
        <v>1</v>
      </c>
      <c r="B2" s="42" t="s">
        <v>0</v>
      </c>
      <c r="C2" s="30" t="s">
        <v>2</v>
      </c>
      <c r="D2" s="31">
        <v>1</v>
      </c>
      <c r="E2" s="31">
        <v>5</v>
      </c>
      <c r="F2" s="30">
        <v>1</v>
      </c>
      <c r="G2" s="30">
        <v>1</v>
      </c>
      <c r="H2" s="30">
        <v>1</v>
      </c>
      <c r="I2" s="30">
        <v>1</v>
      </c>
      <c r="J2" s="30">
        <v>0</v>
      </c>
      <c r="K2" s="30">
        <v>3</v>
      </c>
      <c r="L2" s="30">
        <v>3</v>
      </c>
      <c r="M2" s="30">
        <v>1</v>
      </c>
      <c r="N2" s="30">
        <v>4</v>
      </c>
      <c r="O2" s="30">
        <v>0</v>
      </c>
      <c r="P2" s="30">
        <v>4</v>
      </c>
      <c r="Q2" s="31">
        <v>0</v>
      </c>
      <c r="R2" s="41">
        <v>1</v>
      </c>
      <c r="S2" s="17">
        <f>AVERAGE($D2:$R2)</f>
        <v>1.7333333333333334</v>
      </c>
      <c r="T2" s="17">
        <f>_xlfn.STDEV.P(D2:R2)</f>
        <v>1.569146972791976</v>
      </c>
      <c r="U2" s="17">
        <f>MEDIAN(D2:R2)</f>
        <v>1</v>
      </c>
      <c r="V2" s="17">
        <f>_xlfn.MODE.SNGL(D2:R2)</f>
        <v>1</v>
      </c>
      <c r="W2" s="8">
        <f>MIN($D2:$R2)</f>
        <v>0</v>
      </c>
      <c r="X2" s="8">
        <f>MAX($D2:$R2)</f>
        <v>5</v>
      </c>
      <c r="Y2" s="8">
        <f>COUNTIF($D2:$R2,Y$1)</f>
        <v>3</v>
      </c>
      <c r="Z2" s="8">
        <f>COUNTIF($D2:$R2,Z$1)</f>
        <v>7</v>
      </c>
      <c r="AA2" s="8">
        <f>COUNTIF($D2:$R2,AA$1)</f>
        <v>0</v>
      </c>
      <c r="AB2" s="8">
        <f>COUNTIF($D2:$R2,AB$1)</f>
        <v>2</v>
      </c>
      <c r="AC2" s="8">
        <f>COUNTIF($D2:$R2,AC$1)</f>
        <v>2</v>
      </c>
      <c r="AD2" s="8">
        <f>COUNTIF($D2:$R2,AD$1)</f>
        <v>1</v>
      </c>
      <c r="AE2" s="8">
        <f>SUM(D2:R2)</f>
        <v>26</v>
      </c>
      <c r="AF2" s="23">
        <f>SUM(Y2:AD2)</f>
        <v>15</v>
      </c>
      <c r="AG2" s="23"/>
      <c r="AH2" s="40" t="str">
        <f>IF(AE2=MAX($AE$2:$AE$6),C2, "")</f>
        <v/>
      </c>
    </row>
    <row r="3" spans="1:34">
      <c r="A3" s="30">
        <v>1</v>
      </c>
      <c r="B3" s="42" t="s">
        <v>0</v>
      </c>
      <c r="C3" s="30" t="s">
        <v>3</v>
      </c>
      <c r="D3" s="31">
        <v>2</v>
      </c>
      <c r="E3" s="31">
        <v>4</v>
      </c>
      <c r="F3" s="30">
        <v>3</v>
      </c>
      <c r="G3" s="30">
        <v>2</v>
      </c>
      <c r="H3" s="30">
        <v>4</v>
      </c>
      <c r="I3" s="30">
        <v>5</v>
      </c>
      <c r="J3" s="30">
        <v>2</v>
      </c>
      <c r="K3" s="30">
        <v>4</v>
      </c>
      <c r="L3" s="30">
        <v>5</v>
      </c>
      <c r="M3" s="30">
        <v>5</v>
      </c>
      <c r="N3" s="30">
        <v>2</v>
      </c>
      <c r="O3" s="30">
        <v>5</v>
      </c>
      <c r="P3" s="30">
        <v>0</v>
      </c>
      <c r="Q3" s="31">
        <v>4</v>
      </c>
      <c r="R3" s="41">
        <v>4</v>
      </c>
      <c r="S3" s="17">
        <f>AVERAGE($D3:$R3)</f>
        <v>3.4</v>
      </c>
      <c r="T3" s="17">
        <f>_xlfn.STDEV.P(D3:R3)</f>
        <v>1.4514360704718161</v>
      </c>
      <c r="U3" s="17">
        <f>MEDIAN(D3:R3)</f>
        <v>4</v>
      </c>
      <c r="V3" s="17">
        <f>_xlfn.MODE.SNGL(D3:R3)</f>
        <v>4</v>
      </c>
      <c r="W3" s="8">
        <f>MIN($D3:$R3)</f>
        <v>0</v>
      </c>
      <c r="X3" s="8">
        <f>MAX($D3:$R3)</f>
        <v>5</v>
      </c>
      <c r="Y3" s="8">
        <f>COUNTIF($D3:$R3,Y$1)</f>
        <v>1</v>
      </c>
      <c r="Z3" s="8">
        <f>COUNTIF($D3:$R3,Z$1)</f>
        <v>0</v>
      </c>
      <c r="AA3" s="8">
        <f>COUNTIF($D3:$R3,AA$1)</f>
        <v>4</v>
      </c>
      <c r="AB3" s="8">
        <f>COUNTIF($D3:$R3,AB$1)</f>
        <v>1</v>
      </c>
      <c r="AC3" s="8">
        <f>COUNTIF($D3:$R3,AC$1)</f>
        <v>5</v>
      </c>
      <c r="AD3" s="8">
        <f>COUNTIF($D3:$R3,AD$1)</f>
        <v>4</v>
      </c>
      <c r="AE3" s="8">
        <f>SUM(D3:R3)</f>
        <v>51</v>
      </c>
      <c r="AF3" s="23">
        <f>SUM(Y3:AD3)</f>
        <v>15</v>
      </c>
      <c r="AG3" s="23"/>
      <c r="AH3" s="40" t="str">
        <f>IF(AE3=MAX($AE$2:$AE$6),C3, "")</f>
        <v/>
      </c>
    </row>
    <row r="4" spans="1:34">
      <c r="A4" s="30">
        <v>1</v>
      </c>
      <c r="B4" s="42" t="s">
        <v>0</v>
      </c>
      <c r="C4" s="30" t="s">
        <v>4</v>
      </c>
      <c r="D4" s="30">
        <v>5</v>
      </c>
      <c r="E4" s="31">
        <v>1</v>
      </c>
      <c r="F4" s="30">
        <v>4</v>
      </c>
      <c r="G4" s="30">
        <v>3</v>
      </c>
      <c r="H4" s="30">
        <v>4</v>
      </c>
      <c r="I4" s="30">
        <v>3</v>
      </c>
      <c r="J4" s="30">
        <v>5</v>
      </c>
      <c r="K4" s="30">
        <v>0</v>
      </c>
      <c r="L4" s="30">
        <v>1</v>
      </c>
      <c r="M4" s="30">
        <v>3</v>
      </c>
      <c r="N4" s="30">
        <v>1</v>
      </c>
      <c r="O4" s="30">
        <v>3</v>
      </c>
      <c r="P4" s="30">
        <v>2</v>
      </c>
      <c r="Q4" s="30">
        <v>2</v>
      </c>
      <c r="R4" s="41">
        <v>2</v>
      </c>
      <c r="S4" s="17">
        <f>AVERAGE($D4:$R4)</f>
        <v>2.6</v>
      </c>
      <c r="T4" s="17">
        <f>_xlfn.STDEV.P(D4:R4)</f>
        <v>1.4514360704718161</v>
      </c>
      <c r="U4" s="17">
        <f>MEDIAN(D4:R4)</f>
        <v>3</v>
      </c>
      <c r="V4" s="17">
        <f>_xlfn.MODE.SNGL(D4:R4)</f>
        <v>3</v>
      </c>
      <c r="W4" s="8">
        <f>MIN($D4:$R4)</f>
        <v>0</v>
      </c>
      <c r="X4" s="8">
        <f>MAX($D4:$R4)</f>
        <v>5</v>
      </c>
      <c r="Y4" s="8">
        <f>COUNTIF($D4:$R4,Y$1)</f>
        <v>1</v>
      </c>
      <c r="Z4" s="8">
        <f>COUNTIF($D4:$R4,Z$1)</f>
        <v>3</v>
      </c>
      <c r="AA4" s="8">
        <f>COUNTIF($D4:$R4,AA$1)</f>
        <v>3</v>
      </c>
      <c r="AB4" s="8">
        <f>COUNTIF($D4:$R4,AB$1)</f>
        <v>4</v>
      </c>
      <c r="AC4" s="8">
        <f>COUNTIF($D4:$R4,AC$1)</f>
        <v>2</v>
      </c>
      <c r="AD4" s="8">
        <f>COUNTIF($D4:$R4,AD$1)</f>
        <v>2</v>
      </c>
      <c r="AE4" s="8">
        <f>SUM(D4:R4)</f>
        <v>39</v>
      </c>
      <c r="AF4" s="23">
        <f>SUM(Y4:AD4)</f>
        <v>15</v>
      </c>
      <c r="AG4" s="23"/>
      <c r="AH4" s="40" t="str">
        <f>IF(AE4=MAX($AE$2:$AE$6),C4, "")</f>
        <v/>
      </c>
    </row>
    <row r="5" spans="1:34">
      <c r="A5" s="30">
        <v>1</v>
      </c>
      <c r="B5" s="42" t="s">
        <v>0</v>
      </c>
      <c r="C5" s="30" t="s">
        <v>5</v>
      </c>
      <c r="D5" s="30">
        <v>5</v>
      </c>
      <c r="E5" s="31">
        <v>2</v>
      </c>
      <c r="F5" s="30">
        <v>5</v>
      </c>
      <c r="G5" s="30">
        <v>5</v>
      </c>
      <c r="H5" s="30">
        <v>5</v>
      </c>
      <c r="I5" s="30">
        <v>3</v>
      </c>
      <c r="J5" s="30">
        <v>5</v>
      </c>
      <c r="K5" s="30">
        <v>0</v>
      </c>
      <c r="L5" s="30">
        <v>2</v>
      </c>
      <c r="M5" s="30">
        <v>4</v>
      </c>
      <c r="N5" s="30">
        <v>4</v>
      </c>
      <c r="O5" s="30">
        <v>4</v>
      </c>
      <c r="P5" s="30">
        <v>4</v>
      </c>
      <c r="Q5" s="31">
        <v>5</v>
      </c>
      <c r="R5" s="41">
        <v>3</v>
      </c>
      <c r="S5" s="17">
        <f>AVERAGE($D5:$R5)</f>
        <v>3.7333333333333334</v>
      </c>
      <c r="T5" s="17">
        <f>_xlfn.STDEV.P(D5:R5)</f>
        <v>1.4360439485692011</v>
      </c>
      <c r="U5" s="17">
        <f>MEDIAN(D5:R5)</f>
        <v>4</v>
      </c>
      <c r="V5" s="17">
        <f>_xlfn.MODE.SNGL(D5:R5)</f>
        <v>5</v>
      </c>
      <c r="W5" s="8">
        <f>MIN($D5:$R5)</f>
        <v>0</v>
      </c>
      <c r="X5" s="8">
        <f>MAX($D5:$R5)</f>
        <v>5</v>
      </c>
      <c r="Y5" s="8">
        <f>COUNTIF($D5:$R5,Y$1)</f>
        <v>1</v>
      </c>
      <c r="Z5" s="8">
        <f>COUNTIF($D5:$R5,Z$1)</f>
        <v>0</v>
      </c>
      <c r="AA5" s="8">
        <f>COUNTIF($D5:$R5,AA$1)</f>
        <v>2</v>
      </c>
      <c r="AB5" s="8">
        <f>COUNTIF($D5:$R5,AB$1)</f>
        <v>2</v>
      </c>
      <c r="AC5" s="8">
        <f>COUNTIF($D5:$R5,AC$1)</f>
        <v>4</v>
      </c>
      <c r="AD5" s="8">
        <f>COUNTIF($D5:$R5,AD$1)</f>
        <v>6</v>
      </c>
      <c r="AE5" s="8">
        <f>SUM(D5:R5)</f>
        <v>56</v>
      </c>
      <c r="AF5" s="23">
        <f>SUM(Y5:AD5)</f>
        <v>15</v>
      </c>
      <c r="AG5" s="23"/>
      <c r="AH5" s="40" t="str">
        <f>IF(AE5=MAX($AE$2:$AE$6),C5, "")</f>
        <v/>
      </c>
    </row>
    <row r="6" spans="1:34" s="39" customFormat="1">
      <c r="A6" s="30">
        <v>1</v>
      </c>
      <c r="B6" s="42" t="s">
        <v>0</v>
      </c>
      <c r="C6" s="30" t="s">
        <v>6</v>
      </c>
      <c r="D6" s="30">
        <v>5</v>
      </c>
      <c r="E6" s="31">
        <v>3</v>
      </c>
      <c r="F6" s="30">
        <v>2</v>
      </c>
      <c r="G6" s="30">
        <v>4</v>
      </c>
      <c r="H6" s="30">
        <v>4</v>
      </c>
      <c r="I6" s="30">
        <v>5</v>
      </c>
      <c r="J6" s="30">
        <v>3</v>
      </c>
      <c r="K6" s="30">
        <v>5</v>
      </c>
      <c r="L6" s="30">
        <v>4</v>
      </c>
      <c r="M6" s="30">
        <v>3</v>
      </c>
      <c r="N6" s="30">
        <v>5</v>
      </c>
      <c r="O6" s="30">
        <v>2</v>
      </c>
      <c r="P6" s="30">
        <v>5</v>
      </c>
      <c r="Q6" s="31">
        <v>4</v>
      </c>
      <c r="R6" s="41">
        <v>5</v>
      </c>
      <c r="S6" s="17">
        <f>AVERAGE($D6:$R6)</f>
        <v>3.9333333333333331</v>
      </c>
      <c r="T6" s="17">
        <f>_xlfn.STDEV.P(D6:R6)</f>
        <v>1.0624918300339485</v>
      </c>
      <c r="U6" s="17">
        <f>MEDIAN(D6:R6)</f>
        <v>4</v>
      </c>
      <c r="V6" s="17">
        <f>_xlfn.MODE.SNGL(D6:R6)</f>
        <v>5</v>
      </c>
      <c r="W6" s="8">
        <f>MIN($D6:$R6)</f>
        <v>2</v>
      </c>
      <c r="X6" s="8">
        <f>MAX($D6:$R6)</f>
        <v>5</v>
      </c>
      <c r="Y6" s="8">
        <f>COUNTIF($D6:$R6,Y$1)</f>
        <v>0</v>
      </c>
      <c r="Z6" s="8">
        <f>COUNTIF($D6:$R6,Z$1)</f>
        <v>0</v>
      </c>
      <c r="AA6" s="8">
        <f>COUNTIF($D6:$R6,AA$1)</f>
        <v>2</v>
      </c>
      <c r="AB6" s="8">
        <f>COUNTIF($D6:$R6,AB$1)</f>
        <v>3</v>
      </c>
      <c r="AC6" s="8">
        <f>COUNTIF($D6:$R6,AC$1)</f>
        <v>4</v>
      </c>
      <c r="AD6" s="8">
        <f>COUNTIF($D6:$R6,AD$1)</f>
        <v>6</v>
      </c>
      <c r="AE6" s="8">
        <f>SUM(D6:R6)</f>
        <v>59</v>
      </c>
      <c r="AF6" s="23">
        <f>SUM(Y6:AD6)</f>
        <v>15</v>
      </c>
      <c r="AG6" s="23"/>
      <c r="AH6" s="40" t="str">
        <f>IF(AE6=MAX($AE$2:$AE$6),C6, "")</f>
        <v>e</v>
      </c>
    </row>
    <row r="7" spans="1:34">
      <c r="A7" s="30">
        <v>2</v>
      </c>
      <c r="B7" s="42" t="s">
        <v>1</v>
      </c>
      <c r="C7" s="30" t="s">
        <v>2</v>
      </c>
      <c r="D7" s="31">
        <v>0</v>
      </c>
      <c r="E7" s="31">
        <v>5</v>
      </c>
      <c r="F7" s="30">
        <v>1</v>
      </c>
      <c r="G7" s="30">
        <v>1</v>
      </c>
      <c r="H7" s="30">
        <v>1</v>
      </c>
      <c r="I7" s="30">
        <v>1</v>
      </c>
      <c r="J7" s="30">
        <v>0</v>
      </c>
      <c r="K7" s="30">
        <v>2</v>
      </c>
      <c r="L7" s="30">
        <v>4</v>
      </c>
      <c r="M7" s="30">
        <v>1</v>
      </c>
      <c r="N7" s="30">
        <v>2</v>
      </c>
      <c r="O7" s="30">
        <v>1</v>
      </c>
      <c r="P7" s="30">
        <v>2</v>
      </c>
      <c r="Q7" s="31">
        <v>0</v>
      </c>
      <c r="R7" s="41">
        <v>1</v>
      </c>
      <c r="S7" s="38">
        <f>AVERAGE($D7:$R7)</f>
        <v>1.4666666666666666</v>
      </c>
      <c r="T7" s="38">
        <f>_xlfn.STDEV.P(D7:R7)</f>
        <v>1.3597385369580759</v>
      </c>
      <c r="U7" s="38">
        <f>MEDIAN(D7:R7)</f>
        <v>1</v>
      </c>
      <c r="V7" s="38">
        <f>_xlfn.MODE.SNGL(D7:R7)</f>
        <v>1</v>
      </c>
      <c r="W7" s="34">
        <f>MIN($D7:$R7)</f>
        <v>0</v>
      </c>
      <c r="X7" s="34">
        <f>MAX($D7:$R7)</f>
        <v>5</v>
      </c>
      <c r="Y7" s="34">
        <f>COUNTIF($D7:$R7,Y$1)</f>
        <v>3</v>
      </c>
      <c r="Z7" s="34">
        <f>COUNTIF($D7:$R7,Z$1)</f>
        <v>7</v>
      </c>
      <c r="AA7" s="34">
        <f>COUNTIF($D7:$R7,AA$1)</f>
        <v>3</v>
      </c>
      <c r="AB7" s="34">
        <f>COUNTIF($D7:$R7,AB$1)</f>
        <v>0</v>
      </c>
      <c r="AC7" s="34">
        <f>COUNTIF($D7:$R7,AC$1)</f>
        <v>1</v>
      </c>
      <c r="AD7" s="34">
        <f>COUNTIF($D7:$R7,AD$1)</f>
        <v>1</v>
      </c>
      <c r="AE7" s="34">
        <f>SUM(D7:R7)</f>
        <v>22</v>
      </c>
      <c r="AF7" s="33">
        <f>SUM(Y7:AD7)</f>
        <v>15</v>
      </c>
      <c r="AG7" s="33"/>
      <c r="AH7" s="43" t="str">
        <f>IF(AE7=MAX($AE$7:$AE$11),C7, "")</f>
        <v/>
      </c>
    </row>
    <row r="8" spans="1:34">
      <c r="A8" s="30">
        <v>2</v>
      </c>
      <c r="B8" s="42" t="s">
        <v>1</v>
      </c>
      <c r="C8" s="30" t="s">
        <v>3</v>
      </c>
      <c r="D8" s="30">
        <v>2</v>
      </c>
      <c r="E8" s="31">
        <v>3</v>
      </c>
      <c r="F8" s="30">
        <v>3</v>
      </c>
      <c r="G8" s="30">
        <v>2</v>
      </c>
      <c r="H8" s="30">
        <v>5</v>
      </c>
      <c r="I8" s="30">
        <v>3</v>
      </c>
      <c r="J8" s="30">
        <v>2</v>
      </c>
      <c r="K8" s="30">
        <v>3</v>
      </c>
      <c r="L8" s="30">
        <v>5</v>
      </c>
      <c r="M8" s="30">
        <v>5</v>
      </c>
      <c r="N8" s="30">
        <v>5</v>
      </c>
      <c r="O8" s="30">
        <v>5</v>
      </c>
      <c r="P8" s="30">
        <v>4</v>
      </c>
      <c r="Q8" s="31">
        <v>4</v>
      </c>
      <c r="R8" s="41">
        <v>4</v>
      </c>
      <c r="S8" s="17">
        <f>AVERAGE($D8:$R8)</f>
        <v>3.6666666666666665</v>
      </c>
      <c r="T8" s="17">
        <f>_xlfn.STDEV.P(D8:R8)</f>
        <v>1.1352924243950935</v>
      </c>
      <c r="U8" s="17">
        <f>MEDIAN(D8:R8)</f>
        <v>4</v>
      </c>
      <c r="V8" s="17">
        <f>_xlfn.MODE.SNGL(D8:R8)</f>
        <v>5</v>
      </c>
      <c r="W8" s="8">
        <f>MIN($D8:$R8)</f>
        <v>2</v>
      </c>
      <c r="X8" s="8">
        <f>MAX($D8:$R8)</f>
        <v>5</v>
      </c>
      <c r="Y8" s="8">
        <f>COUNTIF($D8:$R8,Y$1)</f>
        <v>0</v>
      </c>
      <c r="Z8" s="8">
        <f>COUNTIF($D8:$R8,Z$1)</f>
        <v>0</v>
      </c>
      <c r="AA8" s="8">
        <f>COUNTIF($D8:$R8,AA$1)</f>
        <v>3</v>
      </c>
      <c r="AB8" s="8">
        <f>COUNTIF($D8:$R8,AB$1)</f>
        <v>4</v>
      </c>
      <c r="AC8" s="8">
        <f>COUNTIF($D8:$R8,AC$1)</f>
        <v>3</v>
      </c>
      <c r="AD8" s="8">
        <f>COUNTIF($D8:$R8,AD$1)</f>
        <v>5</v>
      </c>
      <c r="AE8" s="8">
        <f>SUM(D8:R8)</f>
        <v>55</v>
      </c>
      <c r="AF8" s="23">
        <f>SUM(Y8:AD8)</f>
        <v>15</v>
      </c>
      <c r="AG8" s="23"/>
      <c r="AH8" s="40" t="str">
        <f>IF(AE8=MAX($AE$7:$AE$11),C8, "")</f>
        <v/>
      </c>
    </row>
    <row r="9" spans="1:34">
      <c r="A9" s="30">
        <v>2</v>
      </c>
      <c r="B9" s="42" t="s">
        <v>1</v>
      </c>
      <c r="C9" s="30" t="s">
        <v>4</v>
      </c>
      <c r="D9" s="30">
        <v>4</v>
      </c>
      <c r="E9" s="30">
        <v>1</v>
      </c>
      <c r="F9" s="30">
        <v>4</v>
      </c>
      <c r="G9" s="30">
        <v>4</v>
      </c>
      <c r="H9" s="30">
        <v>5</v>
      </c>
      <c r="I9" s="30">
        <v>3</v>
      </c>
      <c r="J9" s="30">
        <v>5</v>
      </c>
      <c r="K9" s="30">
        <v>0</v>
      </c>
      <c r="L9" s="30">
        <v>2</v>
      </c>
      <c r="M9" s="30">
        <v>3</v>
      </c>
      <c r="N9" s="30">
        <v>2</v>
      </c>
      <c r="O9" s="30">
        <v>4</v>
      </c>
      <c r="P9" s="30">
        <v>0</v>
      </c>
      <c r="Q9" s="41">
        <v>2</v>
      </c>
      <c r="R9" s="41">
        <v>2</v>
      </c>
      <c r="S9" s="17">
        <f>AVERAGE($D9:$R9)</f>
        <v>2.7333333333333334</v>
      </c>
      <c r="T9" s="17">
        <f>_xlfn.STDEV.P(D9:R9)</f>
        <v>1.569146972791976</v>
      </c>
      <c r="U9" s="17">
        <f>MEDIAN(D9:R9)</f>
        <v>3</v>
      </c>
      <c r="V9" s="17">
        <f>_xlfn.MODE.SNGL(D9:R9)</f>
        <v>4</v>
      </c>
      <c r="W9" s="8">
        <f>MIN($D9:$R9)</f>
        <v>0</v>
      </c>
      <c r="X9" s="8">
        <f>MAX($D9:$R9)</f>
        <v>5</v>
      </c>
      <c r="Y9" s="8">
        <f>COUNTIF($D9:$R9,Y$1)</f>
        <v>2</v>
      </c>
      <c r="Z9" s="8">
        <f>COUNTIF($D9:$R9,Z$1)</f>
        <v>1</v>
      </c>
      <c r="AA9" s="8">
        <f>COUNTIF($D9:$R9,AA$1)</f>
        <v>4</v>
      </c>
      <c r="AB9" s="8">
        <f>COUNTIF($D9:$R9,AB$1)</f>
        <v>2</v>
      </c>
      <c r="AC9" s="8">
        <f>COUNTIF($D9:$R9,AC$1)</f>
        <v>4</v>
      </c>
      <c r="AD9" s="8">
        <f>COUNTIF($D9:$R9,AD$1)</f>
        <v>2</v>
      </c>
      <c r="AE9" s="8">
        <f>SUM(D9:R9)</f>
        <v>41</v>
      </c>
      <c r="AF9" s="23">
        <f>SUM(Y9:AD9)</f>
        <v>15</v>
      </c>
      <c r="AG9" s="23"/>
      <c r="AH9" s="40" t="str">
        <f>IF(AE9=MAX($AE$7:$AE$11),C9, "")</f>
        <v/>
      </c>
    </row>
    <row r="10" spans="1:34">
      <c r="A10" s="30">
        <v>2</v>
      </c>
      <c r="B10" s="42" t="s">
        <v>1</v>
      </c>
      <c r="C10" s="30" t="s">
        <v>5</v>
      </c>
      <c r="D10" s="30">
        <v>4</v>
      </c>
      <c r="E10" s="31">
        <v>3</v>
      </c>
      <c r="F10" s="30">
        <v>5</v>
      </c>
      <c r="G10" s="30">
        <v>5</v>
      </c>
      <c r="H10" s="30">
        <v>5</v>
      </c>
      <c r="I10" s="30">
        <v>5</v>
      </c>
      <c r="J10" s="30">
        <v>5</v>
      </c>
      <c r="K10" s="30">
        <v>5</v>
      </c>
      <c r="L10" s="30">
        <v>2</v>
      </c>
      <c r="M10" s="30">
        <v>5</v>
      </c>
      <c r="N10" s="30">
        <v>5</v>
      </c>
      <c r="O10" s="30">
        <v>3</v>
      </c>
      <c r="P10" s="30">
        <v>3</v>
      </c>
      <c r="Q10" s="31">
        <v>5</v>
      </c>
      <c r="R10" s="41">
        <v>3</v>
      </c>
      <c r="S10" s="17">
        <f>AVERAGE($D10:$R10)</f>
        <v>4.2</v>
      </c>
      <c r="T10" s="17">
        <f>_xlfn.STDEV.P(D10:R10)</f>
        <v>1.0456258094238748</v>
      </c>
      <c r="U10" s="17">
        <f>MEDIAN(D10:R10)</f>
        <v>5</v>
      </c>
      <c r="V10" s="17">
        <f>_xlfn.MODE.SNGL(D10:R10)</f>
        <v>5</v>
      </c>
      <c r="W10" s="8">
        <f>MIN($D10:$R10)</f>
        <v>2</v>
      </c>
      <c r="X10" s="8">
        <f>MAX($D10:$R10)</f>
        <v>5</v>
      </c>
      <c r="Y10" s="8">
        <f>COUNTIF($D10:$R10,Y$1)</f>
        <v>0</v>
      </c>
      <c r="Z10" s="8">
        <f>COUNTIF($D10:$R10,Z$1)</f>
        <v>0</v>
      </c>
      <c r="AA10" s="8">
        <f>COUNTIF($D10:$R10,AA$1)</f>
        <v>1</v>
      </c>
      <c r="AB10" s="8">
        <f>COUNTIF($D10:$R10,AB$1)</f>
        <v>4</v>
      </c>
      <c r="AC10" s="8">
        <f>COUNTIF($D10:$R10,AC$1)</f>
        <v>1</v>
      </c>
      <c r="AD10" s="8">
        <f>COUNTIF($D10:$R10,AD$1)</f>
        <v>9</v>
      </c>
      <c r="AE10" s="8">
        <f>SUM(D10:R10)</f>
        <v>63</v>
      </c>
      <c r="AF10" s="23">
        <f>SUM(Y10:AD10)</f>
        <v>15</v>
      </c>
      <c r="AG10" s="23"/>
      <c r="AH10" s="40" t="str">
        <f>IF(AE10=MAX($AE$7:$AE$11),C10, "")</f>
        <v>d</v>
      </c>
    </row>
    <row r="11" spans="1:34" s="39" customFormat="1">
      <c r="A11" s="30">
        <v>2</v>
      </c>
      <c r="B11" s="42" t="s">
        <v>1</v>
      </c>
      <c r="C11" s="30" t="s">
        <v>6</v>
      </c>
      <c r="D11" s="31">
        <v>5</v>
      </c>
      <c r="E11" s="31">
        <v>5</v>
      </c>
      <c r="F11" s="30">
        <v>2</v>
      </c>
      <c r="G11" s="30">
        <v>3</v>
      </c>
      <c r="H11" s="30">
        <v>5</v>
      </c>
      <c r="I11" s="30">
        <v>5</v>
      </c>
      <c r="J11" s="30">
        <v>3</v>
      </c>
      <c r="K11" s="30">
        <v>5</v>
      </c>
      <c r="L11" s="30">
        <v>3</v>
      </c>
      <c r="M11" s="30">
        <v>2</v>
      </c>
      <c r="N11" s="30">
        <v>5</v>
      </c>
      <c r="O11" s="30">
        <v>3</v>
      </c>
      <c r="P11" s="30">
        <v>5</v>
      </c>
      <c r="Q11" s="31">
        <v>4</v>
      </c>
      <c r="R11" s="41">
        <v>5</v>
      </c>
      <c r="S11" s="17">
        <f>AVERAGE($D11:$R11)</f>
        <v>4</v>
      </c>
      <c r="T11" s="17">
        <f>_xlfn.STDEV.P(D11:R11)</f>
        <v>1.1547005383792515</v>
      </c>
      <c r="U11" s="17">
        <f>MEDIAN(D11:R11)</f>
        <v>5</v>
      </c>
      <c r="V11" s="17">
        <f>_xlfn.MODE.SNGL(D11:R11)</f>
        <v>5</v>
      </c>
      <c r="W11" s="8">
        <f>MIN($D11:$R11)</f>
        <v>2</v>
      </c>
      <c r="X11" s="8">
        <f>MAX($D11:$R11)</f>
        <v>5</v>
      </c>
      <c r="Y11" s="8">
        <f>COUNTIF($D11:$R11,Y$1)</f>
        <v>0</v>
      </c>
      <c r="Z11" s="8">
        <f>COUNTIF($D11:$R11,Z$1)</f>
        <v>0</v>
      </c>
      <c r="AA11" s="8">
        <f>COUNTIF($D11:$R11,AA$1)</f>
        <v>2</v>
      </c>
      <c r="AB11" s="8">
        <f>COUNTIF($D11:$R11,AB$1)</f>
        <v>4</v>
      </c>
      <c r="AC11" s="8">
        <f>COUNTIF($D11:$R11,AC$1)</f>
        <v>1</v>
      </c>
      <c r="AD11" s="8">
        <f>COUNTIF($D11:$R11,AD$1)</f>
        <v>8</v>
      </c>
      <c r="AE11" s="8">
        <f>SUM(D11:R11)</f>
        <v>60</v>
      </c>
      <c r="AF11" s="23">
        <f>SUM(Y11:AD11)</f>
        <v>15</v>
      </c>
      <c r="AG11" s="23"/>
      <c r="AH11" s="40" t="str">
        <f>IF(AE11=MAX($AE$7:$AE$11),C11, "")</f>
        <v/>
      </c>
    </row>
    <row r="12" spans="1:34">
      <c r="A12" s="30">
        <v>3</v>
      </c>
      <c r="B12" s="42" t="s">
        <v>7</v>
      </c>
      <c r="C12" s="30" t="s">
        <v>2</v>
      </c>
      <c r="D12" s="31">
        <v>0</v>
      </c>
      <c r="E12" s="31">
        <v>4</v>
      </c>
      <c r="F12" s="30">
        <v>1</v>
      </c>
      <c r="G12" s="30">
        <v>0</v>
      </c>
      <c r="H12" s="30">
        <v>1</v>
      </c>
      <c r="I12" s="30">
        <v>1</v>
      </c>
      <c r="J12" s="30">
        <v>0</v>
      </c>
      <c r="K12" s="30">
        <v>4</v>
      </c>
      <c r="L12" s="30">
        <v>5</v>
      </c>
      <c r="M12" s="30">
        <v>0</v>
      </c>
      <c r="N12" s="30">
        <v>2</v>
      </c>
      <c r="O12" s="30">
        <v>2</v>
      </c>
      <c r="P12" s="30">
        <v>0</v>
      </c>
      <c r="Q12" s="31">
        <v>0</v>
      </c>
      <c r="R12" s="41">
        <v>1</v>
      </c>
      <c r="S12" s="38">
        <f>AVERAGE($D12:$R12)</f>
        <v>1.4</v>
      </c>
      <c r="T12" s="38">
        <f>_xlfn.STDEV.P(D12:R12)</f>
        <v>1.6248076809271921</v>
      </c>
      <c r="U12" s="38">
        <f>MEDIAN(D12:R12)</f>
        <v>1</v>
      </c>
      <c r="V12" s="38">
        <f>_xlfn.MODE.SNGL(D12:R12)</f>
        <v>0</v>
      </c>
      <c r="W12" s="34">
        <f>MIN($D12:$R12)</f>
        <v>0</v>
      </c>
      <c r="X12" s="34">
        <f>MAX($D12:$R12)</f>
        <v>5</v>
      </c>
      <c r="Y12" s="34">
        <f>COUNTIF($D12:$R12,Y$1)</f>
        <v>6</v>
      </c>
      <c r="Z12" s="34">
        <f>COUNTIF($D12:$R12,Z$1)</f>
        <v>4</v>
      </c>
      <c r="AA12" s="34">
        <f>COUNTIF($D12:$R12,AA$1)</f>
        <v>2</v>
      </c>
      <c r="AB12" s="34">
        <f>COUNTIF($D12:$R12,AB$1)</f>
        <v>0</v>
      </c>
      <c r="AC12" s="34">
        <f>COUNTIF($D12:$R12,AC$1)</f>
        <v>2</v>
      </c>
      <c r="AD12" s="34">
        <f>COUNTIF($D12:$R12,AD$1)</f>
        <v>1</v>
      </c>
      <c r="AE12" s="34">
        <f>SUM(D12:R12)</f>
        <v>21</v>
      </c>
      <c r="AF12" s="33">
        <f>SUM(Y12:AD12)</f>
        <v>15</v>
      </c>
      <c r="AG12" s="33"/>
      <c r="AH12" s="43" t="str">
        <f>IF(AE12=MAX($AE$12:$AE$16),C12, "")</f>
        <v/>
      </c>
    </row>
    <row r="13" spans="1:34">
      <c r="A13" s="30">
        <v>3</v>
      </c>
      <c r="B13" s="42" t="s">
        <v>7</v>
      </c>
      <c r="C13" s="30" t="s">
        <v>3</v>
      </c>
      <c r="D13" s="31">
        <v>2</v>
      </c>
      <c r="E13" s="31">
        <v>5</v>
      </c>
      <c r="F13" s="30">
        <v>3</v>
      </c>
      <c r="G13" s="30">
        <v>2</v>
      </c>
      <c r="H13" s="30">
        <v>4</v>
      </c>
      <c r="I13" s="30">
        <v>4</v>
      </c>
      <c r="J13" s="30">
        <v>2</v>
      </c>
      <c r="K13" s="30">
        <v>0</v>
      </c>
      <c r="L13" s="30">
        <v>3</v>
      </c>
      <c r="M13" s="30">
        <v>4</v>
      </c>
      <c r="N13" s="30">
        <v>3</v>
      </c>
      <c r="O13" s="30">
        <v>5</v>
      </c>
      <c r="P13" s="30">
        <v>3</v>
      </c>
      <c r="Q13" s="30">
        <v>2</v>
      </c>
      <c r="R13" s="41">
        <v>4</v>
      </c>
      <c r="S13" s="17">
        <f>AVERAGE($D13:$R13)</f>
        <v>3.0666666666666669</v>
      </c>
      <c r="T13" s="17">
        <f>_xlfn.STDEV.P(D13:R13)</f>
        <v>1.2892719737209144</v>
      </c>
      <c r="U13" s="17">
        <f>MEDIAN(D13:R13)</f>
        <v>3</v>
      </c>
      <c r="V13" s="17">
        <f>_xlfn.MODE.SNGL(D13:R13)</f>
        <v>2</v>
      </c>
      <c r="W13" s="8">
        <f>MIN($D13:$R13)</f>
        <v>0</v>
      </c>
      <c r="X13" s="8">
        <f>MAX($D13:$R13)</f>
        <v>5</v>
      </c>
      <c r="Y13" s="8">
        <f>COUNTIF($D13:$R13,Y$1)</f>
        <v>1</v>
      </c>
      <c r="Z13" s="8">
        <f>COUNTIF($D13:$R13,Z$1)</f>
        <v>0</v>
      </c>
      <c r="AA13" s="8">
        <f>COUNTIF($D13:$R13,AA$1)</f>
        <v>4</v>
      </c>
      <c r="AB13" s="8">
        <f>COUNTIF($D13:$R13,AB$1)</f>
        <v>4</v>
      </c>
      <c r="AC13" s="8">
        <f>COUNTIF($D13:$R13,AC$1)</f>
        <v>4</v>
      </c>
      <c r="AD13" s="8">
        <f>COUNTIF($D13:$R13,AD$1)</f>
        <v>2</v>
      </c>
      <c r="AE13" s="8">
        <f>SUM(D13:R13)</f>
        <v>46</v>
      </c>
      <c r="AF13" s="23">
        <f>SUM(Y13:AD13)</f>
        <v>15</v>
      </c>
      <c r="AG13" s="23"/>
      <c r="AH13" s="40" t="str">
        <f>IF(AE13=MAX($AE$12:$AE$16),C13, "")</f>
        <v/>
      </c>
    </row>
    <row r="14" spans="1:34">
      <c r="A14" s="30">
        <v>3</v>
      </c>
      <c r="B14" s="42" t="s">
        <v>7</v>
      </c>
      <c r="C14" s="30" t="s">
        <v>4</v>
      </c>
      <c r="D14" s="31">
        <v>3</v>
      </c>
      <c r="E14" s="31">
        <v>0</v>
      </c>
      <c r="F14" s="30">
        <v>4</v>
      </c>
      <c r="G14" s="30">
        <v>3</v>
      </c>
      <c r="H14" s="30">
        <v>4</v>
      </c>
      <c r="I14" s="30">
        <v>4</v>
      </c>
      <c r="J14" s="30">
        <v>5</v>
      </c>
      <c r="K14" s="30">
        <v>0</v>
      </c>
      <c r="L14" s="30">
        <v>1</v>
      </c>
      <c r="M14" s="30">
        <v>2</v>
      </c>
      <c r="N14" s="30">
        <v>1</v>
      </c>
      <c r="O14" s="30">
        <v>4</v>
      </c>
      <c r="P14" s="30">
        <v>3</v>
      </c>
      <c r="Q14" s="31">
        <v>3</v>
      </c>
      <c r="R14" s="41">
        <v>2</v>
      </c>
      <c r="S14" s="17">
        <f>AVERAGE($D14:$R14)</f>
        <v>2.6</v>
      </c>
      <c r="T14" s="17">
        <f>_xlfn.STDEV.P(D14:R14)</f>
        <v>1.4966629547095767</v>
      </c>
      <c r="U14" s="17">
        <f>MEDIAN(D14:R14)</f>
        <v>3</v>
      </c>
      <c r="V14" s="17">
        <f>_xlfn.MODE.SNGL(D14:R14)</f>
        <v>3</v>
      </c>
      <c r="W14" s="8">
        <f>MIN($D14:$R14)</f>
        <v>0</v>
      </c>
      <c r="X14" s="8">
        <f>MAX($D14:$R14)</f>
        <v>5</v>
      </c>
      <c r="Y14" s="8">
        <f>COUNTIF($D14:$R14,Y$1)</f>
        <v>2</v>
      </c>
      <c r="Z14" s="8">
        <f>COUNTIF($D14:$R14,Z$1)</f>
        <v>2</v>
      </c>
      <c r="AA14" s="8">
        <f>COUNTIF($D14:$R14,AA$1)</f>
        <v>2</v>
      </c>
      <c r="AB14" s="8">
        <f>COUNTIF($D14:$R14,AB$1)</f>
        <v>4</v>
      </c>
      <c r="AC14" s="8">
        <f>COUNTIF($D14:$R14,AC$1)</f>
        <v>4</v>
      </c>
      <c r="AD14" s="8">
        <f>COUNTIF($D14:$R14,AD$1)</f>
        <v>1</v>
      </c>
      <c r="AE14" s="8">
        <f>SUM(D14:R14)</f>
        <v>39</v>
      </c>
      <c r="AF14" s="23">
        <f>SUM(Y14:AD14)</f>
        <v>15</v>
      </c>
      <c r="AG14" s="23"/>
      <c r="AH14" s="40" t="str">
        <f>IF(AE14=MAX($AE$12:$AE$16),C14, "")</f>
        <v/>
      </c>
    </row>
    <row r="15" spans="1:34">
      <c r="A15" s="30">
        <v>3</v>
      </c>
      <c r="B15" s="42" t="s">
        <v>7</v>
      </c>
      <c r="C15" s="30" t="s">
        <v>5</v>
      </c>
      <c r="D15" s="31">
        <v>5</v>
      </c>
      <c r="E15" s="31">
        <v>4</v>
      </c>
      <c r="F15" s="30">
        <v>5</v>
      </c>
      <c r="G15" s="30">
        <v>5</v>
      </c>
      <c r="H15" s="30">
        <v>5</v>
      </c>
      <c r="I15" s="30">
        <v>5</v>
      </c>
      <c r="J15" s="30">
        <v>5</v>
      </c>
      <c r="K15" s="30">
        <v>5</v>
      </c>
      <c r="L15" s="30">
        <v>5</v>
      </c>
      <c r="M15" s="30">
        <v>5</v>
      </c>
      <c r="N15" s="30">
        <v>5</v>
      </c>
      <c r="O15" s="30">
        <v>1</v>
      </c>
      <c r="P15" s="30">
        <v>4</v>
      </c>
      <c r="Q15" s="31">
        <v>5</v>
      </c>
      <c r="R15" s="41">
        <v>5</v>
      </c>
      <c r="S15" s="17">
        <f>AVERAGE($D15:$R15)</f>
        <v>4.5999999999999996</v>
      </c>
      <c r="T15" s="17">
        <f>_xlfn.STDEV.P(D15:R15)</f>
        <v>1.019803902718557</v>
      </c>
      <c r="U15" s="17">
        <f>MEDIAN(D15:R15)</f>
        <v>5</v>
      </c>
      <c r="V15" s="17">
        <f>_xlfn.MODE.SNGL(D15:R15)</f>
        <v>5</v>
      </c>
      <c r="W15" s="8">
        <f>MIN($D15:$R15)</f>
        <v>1</v>
      </c>
      <c r="X15" s="8">
        <f>MAX($D15:$R15)</f>
        <v>5</v>
      </c>
      <c r="Y15" s="8">
        <f>COUNTIF($D15:$R15,Y$1)</f>
        <v>0</v>
      </c>
      <c r="Z15" s="8">
        <f>COUNTIF($D15:$R15,Z$1)</f>
        <v>1</v>
      </c>
      <c r="AA15" s="8">
        <f>COUNTIF($D15:$R15,AA$1)</f>
        <v>0</v>
      </c>
      <c r="AB15" s="8">
        <f>COUNTIF($D15:$R15,AB$1)</f>
        <v>0</v>
      </c>
      <c r="AC15" s="8">
        <f>COUNTIF($D15:$R15,AC$1)</f>
        <v>2</v>
      </c>
      <c r="AD15" s="8">
        <f>COUNTIF($D15:$R15,AD$1)</f>
        <v>12</v>
      </c>
      <c r="AE15" s="8">
        <f>SUM(D15:R15)</f>
        <v>69</v>
      </c>
      <c r="AF15" s="23">
        <f>SUM(Y15:AD15)</f>
        <v>15</v>
      </c>
      <c r="AG15" s="23"/>
      <c r="AH15" s="40" t="str">
        <f>IF(AE15=MAX($AE$12:$AE$16),C15, "")</f>
        <v>d</v>
      </c>
    </row>
    <row r="16" spans="1:34" s="39" customFormat="1">
      <c r="A16" s="30">
        <v>3</v>
      </c>
      <c r="B16" s="42" t="s">
        <v>7</v>
      </c>
      <c r="C16" s="30" t="s">
        <v>6</v>
      </c>
      <c r="D16" s="31">
        <v>5</v>
      </c>
      <c r="E16" s="31">
        <v>2</v>
      </c>
      <c r="F16" s="30">
        <v>2</v>
      </c>
      <c r="G16" s="30">
        <v>4</v>
      </c>
      <c r="H16" s="30">
        <v>4</v>
      </c>
      <c r="I16" s="30">
        <v>4</v>
      </c>
      <c r="J16" s="30">
        <v>5</v>
      </c>
      <c r="K16" s="30">
        <v>3</v>
      </c>
      <c r="L16" s="30">
        <v>3</v>
      </c>
      <c r="M16" s="30">
        <v>4</v>
      </c>
      <c r="N16" s="30">
        <v>4</v>
      </c>
      <c r="O16" s="30">
        <v>4</v>
      </c>
      <c r="P16" s="30">
        <v>5</v>
      </c>
      <c r="Q16" s="31">
        <v>5</v>
      </c>
      <c r="R16" s="41">
        <v>3</v>
      </c>
      <c r="S16" s="17">
        <f>AVERAGE($D16:$R16)</f>
        <v>3.8</v>
      </c>
      <c r="T16" s="17">
        <f>_xlfn.STDEV.P(D16:R16)</f>
        <v>0.9797958971132712</v>
      </c>
      <c r="U16" s="17">
        <f>MEDIAN(D16:R16)</f>
        <v>4</v>
      </c>
      <c r="V16" s="17">
        <f>_xlfn.MODE.SNGL(D16:R16)</f>
        <v>4</v>
      </c>
      <c r="W16" s="8">
        <f>MIN($D16:$R16)</f>
        <v>2</v>
      </c>
      <c r="X16" s="8">
        <f>MAX($D16:$R16)</f>
        <v>5</v>
      </c>
      <c r="Y16" s="8">
        <f>COUNTIF($D16:$R16,Y$1)</f>
        <v>0</v>
      </c>
      <c r="Z16" s="8">
        <f>COUNTIF($D16:$R16,Z$1)</f>
        <v>0</v>
      </c>
      <c r="AA16" s="8">
        <f>COUNTIF($D16:$R16,AA$1)</f>
        <v>2</v>
      </c>
      <c r="AB16" s="8">
        <f>COUNTIF($D16:$R16,AB$1)</f>
        <v>3</v>
      </c>
      <c r="AC16" s="8">
        <f>COUNTIF($D16:$R16,AC$1)</f>
        <v>6</v>
      </c>
      <c r="AD16" s="8">
        <f>COUNTIF($D16:$R16,AD$1)</f>
        <v>4</v>
      </c>
      <c r="AE16" s="8">
        <f>SUM(D16:R16)</f>
        <v>57</v>
      </c>
      <c r="AF16" s="23">
        <f>SUM(Y16:AD16)</f>
        <v>15</v>
      </c>
      <c r="AG16" s="23"/>
      <c r="AH16" s="40" t="str">
        <f>IF(AE16=MAX($AE$12:$AE$16),C16, "")</f>
        <v/>
      </c>
    </row>
    <row r="17" spans="1:34">
      <c r="A17" s="30">
        <v>4</v>
      </c>
      <c r="B17" s="42" t="s">
        <v>8</v>
      </c>
      <c r="C17" s="30" t="s">
        <v>2</v>
      </c>
      <c r="D17" s="31">
        <v>1</v>
      </c>
      <c r="E17" s="31">
        <v>5</v>
      </c>
      <c r="F17" s="30">
        <v>1</v>
      </c>
      <c r="G17" s="30">
        <v>0</v>
      </c>
      <c r="H17" s="30">
        <v>1</v>
      </c>
      <c r="I17" s="30">
        <v>1</v>
      </c>
      <c r="J17" s="30">
        <v>0</v>
      </c>
      <c r="K17" s="30">
        <v>4</v>
      </c>
      <c r="L17" s="30">
        <v>3</v>
      </c>
      <c r="M17" s="30">
        <v>1</v>
      </c>
      <c r="N17" s="30">
        <v>0</v>
      </c>
      <c r="O17" s="30">
        <v>2</v>
      </c>
      <c r="P17" s="30">
        <v>5</v>
      </c>
      <c r="Q17" s="31">
        <v>0</v>
      </c>
      <c r="R17" s="41">
        <v>1</v>
      </c>
      <c r="S17" s="38">
        <f>AVERAGE($D17:$R17)</f>
        <v>1.6666666666666667</v>
      </c>
      <c r="T17" s="38">
        <f>_xlfn.STDEV.P(D17:R17)</f>
        <v>1.699673171197595</v>
      </c>
      <c r="U17" s="38">
        <f>MEDIAN(D17:R17)</f>
        <v>1</v>
      </c>
      <c r="V17" s="38">
        <f>_xlfn.MODE.SNGL(D17:R17)</f>
        <v>1</v>
      </c>
      <c r="W17" s="34">
        <f>MIN($D17:$R17)</f>
        <v>0</v>
      </c>
      <c r="X17" s="34">
        <f>MAX($D17:$R17)</f>
        <v>5</v>
      </c>
      <c r="Y17" s="34">
        <f>COUNTIF($D17:$R17,Y$1)</f>
        <v>4</v>
      </c>
      <c r="Z17" s="34">
        <f>COUNTIF($D17:$R17,Z$1)</f>
        <v>6</v>
      </c>
      <c r="AA17" s="34">
        <f>COUNTIF($D17:$R17,AA$1)</f>
        <v>1</v>
      </c>
      <c r="AB17" s="34">
        <f>COUNTIF($D17:$R17,AB$1)</f>
        <v>1</v>
      </c>
      <c r="AC17" s="34">
        <f>COUNTIF($D17:$R17,AC$1)</f>
        <v>1</v>
      </c>
      <c r="AD17" s="34">
        <f>COUNTIF($D17:$R17,AD$1)</f>
        <v>2</v>
      </c>
      <c r="AE17" s="34">
        <f>SUM(D17:R17)</f>
        <v>25</v>
      </c>
      <c r="AF17" s="33">
        <f>SUM(Y17:AD17)</f>
        <v>15</v>
      </c>
      <c r="AG17" s="33"/>
      <c r="AH17" s="43" t="str">
        <f>IF(AE17=MAX($AE$17:$AE$21),C17, "")</f>
        <v/>
      </c>
    </row>
    <row r="18" spans="1:34">
      <c r="A18" s="30">
        <v>4</v>
      </c>
      <c r="B18" s="42" t="s">
        <v>8</v>
      </c>
      <c r="C18" s="30" t="s">
        <v>3</v>
      </c>
      <c r="D18" s="31">
        <v>2</v>
      </c>
      <c r="E18" s="31">
        <v>5</v>
      </c>
      <c r="F18" s="30">
        <v>3</v>
      </c>
      <c r="G18" s="30">
        <v>2</v>
      </c>
      <c r="H18" s="30">
        <v>3</v>
      </c>
      <c r="I18" s="30">
        <v>5</v>
      </c>
      <c r="J18" s="30">
        <v>2</v>
      </c>
      <c r="K18" s="30">
        <v>5</v>
      </c>
      <c r="L18" s="30">
        <v>5</v>
      </c>
      <c r="M18" s="30">
        <v>3</v>
      </c>
      <c r="N18" s="30">
        <v>4</v>
      </c>
      <c r="O18" s="30">
        <v>4</v>
      </c>
      <c r="P18" s="30">
        <v>3</v>
      </c>
      <c r="Q18" s="31">
        <v>3</v>
      </c>
      <c r="R18" s="41">
        <v>5</v>
      </c>
      <c r="S18" s="17">
        <f>AVERAGE($D18:$R18)</f>
        <v>3.6</v>
      </c>
      <c r="T18" s="17">
        <f>_xlfn.STDEV.P(D18:R18)</f>
        <v>1.1430952132988164</v>
      </c>
      <c r="U18" s="17">
        <f>MEDIAN(D18:R18)</f>
        <v>3</v>
      </c>
      <c r="V18" s="17">
        <f>_xlfn.MODE.SNGL(D18:R18)</f>
        <v>5</v>
      </c>
      <c r="W18" s="8">
        <f>MIN($D18:$R18)</f>
        <v>2</v>
      </c>
      <c r="X18" s="8">
        <f>MAX($D18:$R18)</f>
        <v>5</v>
      </c>
      <c r="Y18" s="8">
        <f>COUNTIF($D18:$R18,Y$1)</f>
        <v>0</v>
      </c>
      <c r="Z18" s="8">
        <f>COUNTIF($D18:$R18,Z$1)</f>
        <v>0</v>
      </c>
      <c r="AA18" s="8">
        <f>COUNTIF($D18:$R18,AA$1)</f>
        <v>3</v>
      </c>
      <c r="AB18" s="8">
        <f>COUNTIF($D18:$R18,AB$1)</f>
        <v>5</v>
      </c>
      <c r="AC18" s="8">
        <f>COUNTIF($D18:$R18,AC$1)</f>
        <v>2</v>
      </c>
      <c r="AD18" s="8">
        <f>COUNTIF($D18:$R18,AD$1)</f>
        <v>5</v>
      </c>
      <c r="AE18" s="8">
        <f>SUM(D18:R18)</f>
        <v>54</v>
      </c>
      <c r="AF18" s="23">
        <f>SUM(Y18:AD18)</f>
        <v>15</v>
      </c>
      <c r="AG18" s="23"/>
      <c r="AH18" s="40" t="str">
        <f>IF(AE18=MAX($AE$17:$AE$21),C18, "")</f>
        <v>b</v>
      </c>
    </row>
    <row r="19" spans="1:34">
      <c r="A19" s="30">
        <v>4</v>
      </c>
      <c r="B19" s="42" t="s">
        <v>8</v>
      </c>
      <c r="C19" s="30" t="s">
        <v>4</v>
      </c>
      <c r="D19" s="31">
        <v>5</v>
      </c>
      <c r="E19" s="31">
        <v>1</v>
      </c>
      <c r="F19" s="30">
        <v>4</v>
      </c>
      <c r="G19" s="30">
        <v>4</v>
      </c>
      <c r="H19" s="30">
        <v>3</v>
      </c>
      <c r="I19" s="30">
        <v>5</v>
      </c>
      <c r="J19" s="30">
        <v>5</v>
      </c>
      <c r="K19" s="30">
        <v>0</v>
      </c>
      <c r="L19" s="30">
        <v>4</v>
      </c>
      <c r="M19" s="30">
        <v>2</v>
      </c>
      <c r="N19" s="30">
        <v>2</v>
      </c>
      <c r="O19" s="30">
        <v>5</v>
      </c>
      <c r="P19" s="30">
        <v>3</v>
      </c>
      <c r="Q19" s="31">
        <v>3</v>
      </c>
      <c r="R19" s="41">
        <v>4</v>
      </c>
      <c r="S19" s="17">
        <f>AVERAGE($D19:$R19)</f>
        <v>3.3333333333333335</v>
      </c>
      <c r="T19" s="17">
        <f>_xlfn.STDEV.P(D19:R19)</f>
        <v>1.4907119849998598</v>
      </c>
      <c r="U19" s="17">
        <f>MEDIAN(D19:R19)</f>
        <v>4</v>
      </c>
      <c r="V19" s="17">
        <f>_xlfn.MODE.SNGL(D19:R19)</f>
        <v>5</v>
      </c>
      <c r="W19" s="8">
        <f>MIN($D19:$R19)</f>
        <v>0</v>
      </c>
      <c r="X19" s="8">
        <f>MAX($D19:$R19)</f>
        <v>5</v>
      </c>
      <c r="Y19" s="8">
        <f>COUNTIF($D19:$R19,Y$1)</f>
        <v>1</v>
      </c>
      <c r="Z19" s="8">
        <f>COUNTIF($D19:$R19,Z$1)</f>
        <v>1</v>
      </c>
      <c r="AA19" s="8">
        <f>COUNTIF($D19:$R19,AA$1)</f>
        <v>2</v>
      </c>
      <c r="AB19" s="8">
        <f>COUNTIF($D19:$R19,AB$1)</f>
        <v>3</v>
      </c>
      <c r="AC19" s="8">
        <f>COUNTIF($D19:$R19,AC$1)</f>
        <v>4</v>
      </c>
      <c r="AD19" s="8">
        <f>COUNTIF($D19:$R19,AD$1)</f>
        <v>4</v>
      </c>
      <c r="AE19" s="8">
        <f>SUM(D19:R19)</f>
        <v>50</v>
      </c>
      <c r="AF19" s="23">
        <f>SUM(Y19:AD19)</f>
        <v>15</v>
      </c>
      <c r="AG19" s="23"/>
      <c r="AH19" s="40" t="str">
        <f>IF(AE19=MAX($AE$17:$AE$21),C19, "")</f>
        <v/>
      </c>
    </row>
    <row r="20" spans="1:34">
      <c r="A20" s="30">
        <v>4</v>
      </c>
      <c r="B20" s="42" t="s">
        <v>8</v>
      </c>
      <c r="C20" s="30" t="s">
        <v>5</v>
      </c>
      <c r="D20" s="31">
        <v>4</v>
      </c>
      <c r="E20" s="31">
        <v>2</v>
      </c>
      <c r="F20" s="30">
        <v>5</v>
      </c>
      <c r="G20" s="30">
        <v>5</v>
      </c>
      <c r="H20" s="30">
        <v>5</v>
      </c>
      <c r="I20" s="30">
        <v>3</v>
      </c>
      <c r="J20" s="30">
        <v>5</v>
      </c>
      <c r="K20" s="30">
        <v>0</v>
      </c>
      <c r="L20" s="30">
        <v>1</v>
      </c>
      <c r="M20" s="30">
        <v>5</v>
      </c>
      <c r="N20" s="30">
        <v>5</v>
      </c>
      <c r="O20" s="30">
        <v>0</v>
      </c>
      <c r="P20" s="30">
        <v>1</v>
      </c>
      <c r="Q20" s="31">
        <v>5</v>
      </c>
      <c r="R20" s="41">
        <v>3</v>
      </c>
      <c r="S20" s="17">
        <f>AVERAGE($D20:$R20)</f>
        <v>3.2666666666666666</v>
      </c>
      <c r="T20" s="17">
        <f>_xlfn.STDEV.P(D20:R20)</f>
        <v>1.9136933459209766</v>
      </c>
      <c r="U20" s="17">
        <f>MEDIAN(D20:R20)</f>
        <v>4</v>
      </c>
      <c r="V20" s="17">
        <f>_xlfn.MODE.SNGL(D20:R20)</f>
        <v>5</v>
      </c>
      <c r="W20" s="8">
        <f>MIN($D20:$R20)</f>
        <v>0</v>
      </c>
      <c r="X20" s="8">
        <f>MAX($D20:$R20)</f>
        <v>5</v>
      </c>
      <c r="Y20" s="8">
        <f>COUNTIF($D20:$R20,Y$1)</f>
        <v>2</v>
      </c>
      <c r="Z20" s="8">
        <f>COUNTIF($D20:$R20,Z$1)</f>
        <v>2</v>
      </c>
      <c r="AA20" s="8">
        <f>COUNTIF($D20:$R20,AA$1)</f>
        <v>1</v>
      </c>
      <c r="AB20" s="8">
        <f>COUNTIF($D20:$R20,AB$1)</f>
        <v>2</v>
      </c>
      <c r="AC20" s="8">
        <f>COUNTIF($D20:$R20,AC$1)</f>
        <v>1</v>
      </c>
      <c r="AD20" s="8">
        <f>COUNTIF($D20:$R20,AD$1)</f>
        <v>7</v>
      </c>
      <c r="AE20" s="8">
        <f>SUM(D20:R20)</f>
        <v>49</v>
      </c>
      <c r="AF20" s="23">
        <f>SUM(Y20:AD20)</f>
        <v>15</v>
      </c>
      <c r="AG20" s="23"/>
      <c r="AH20" s="40" t="str">
        <f>IF(AE20=MAX($AE$17:$AE$21),C20, "")</f>
        <v/>
      </c>
    </row>
    <row r="21" spans="1:34" s="39" customFormat="1">
      <c r="A21" s="30">
        <v>4</v>
      </c>
      <c r="B21" s="42" t="s">
        <v>8</v>
      </c>
      <c r="C21" s="30" t="s">
        <v>6</v>
      </c>
      <c r="D21" s="31">
        <v>3</v>
      </c>
      <c r="E21" s="31">
        <v>3</v>
      </c>
      <c r="F21" s="30">
        <v>2</v>
      </c>
      <c r="G21" s="30">
        <v>3</v>
      </c>
      <c r="H21" s="30">
        <v>5</v>
      </c>
      <c r="I21" s="30">
        <v>2</v>
      </c>
      <c r="J21" s="30">
        <v>3</v>
      </c>
      <c r="K21" s="30">
        <v>3</v>
      </c>
      <c r="L21" s="30">
        <v>2</v>
      </c>
      <c r="M21" s="30">
        <v>5</v>
      </c>
      <c r="N21" s="30">
        <v>3</v>
      </c>
      <c r="O21" s="30">
        <v>3</v>
      </c>
      <c r="P21" s="30">
        <v>5</v>
      </c>
      <c r="Q21" s="31">
        <v>5</v>
      </c>
      <c r="R21" s="41">
        <v>2</v>
      </c>
      <c r="S21" s="17">
        <f>AVERAGE($D21:$R21)</f>
        <v>3.2666666666666666</v>
      </c>
      <c r="T21" s="17">
        <f>_xlfn.STDEV.P(D21:R21)</f>
        <v>1.1234866364235145</v>
      </c>
      <c r="U21" s="17">
        <f>MEDIAN(D21:R21)</f>
        <v>3</v>
      </c>
      <c r="V21" s="17">
        <f>_xlfn.MODE.SNGL(D21:R21)</f>
        <v>3</v>
      </c>
      <c r="W21" s="8">
        <f>MIN($D21:$R21)</f>
        <v>2</v>
      </c>
      <c r="X21" s="8">
        <f>MAX($D21:$R21)</f>
        <v>5</v>
      </c>
      <c r="Y21" s="8">
        <f>COUNTIF($D21:$R21,Y$1)</f>
        <v>0</v>
      </c>
      <c r="Z21" s="8">
        <f>COUNTIF($D21:$R21,Z$1)</f>
        <v>0</v>
      </c>
      <c r="AA21" s="8">
        <f>COUNTIF($D21:$R21,AA$1)</f>
        <v>4</v>
      </c>
      <c r="AB21" s="8">
        <f>COUNTIF($D21:$R21,AB$1)</f>
        <v>7</v>
      </c>
      <c r="AC21" s="8">
        <f>COUNTIF($D21:$R21,AC$1)</f>
        <v>0</v>
      </c>
      <c r="AD21" s="8">
        <f>COUNTIF($D21:$R21,AD$1)</f>
        <v>4</v>
      </c>
      <c r="AE21" s="8">
        <f>SUM(D21:R21)</f>
        <v>49</v>
      </c>
      <c r="AF21" s="23">
        <f>SUM(Y21:AD21)</f>
        <v>15</v>
      </c>
      <c r="AG21" s="23"/>
      <c r="AH21" s="40" t="str">
        <f>IF(AE21=MAX($AE$17:$AE$21),C21, "")</f>
        <v/>
      </c>
    </row>
    <row r="22" spans="1:34">
      <c r="A22" s="30">
        <v>5</v>
      </c>
      <c r="B22" s="42" t="s">
        <v>9</v>
      </c>
      <c r="C22" s="30" t="s">
        <v>2</v>
      </c>
      <c r="D22" s="31">
        <v>0</v>
      </c>
      <c r="E22" s="31">
        <v>2</v>
      </c>
      <c r="F22" s="30">
        <v>1</v>
      </c>
      <c r="G22" s="30">
        <v>0</v>
      </c>
      <c r="H22" s="30">
        <v>1</v>
      </c>
      <c r="I22" s="30">
        <v>1</v>
      </c>
      <c r="J22" s="30">
        <v>0</v>
      </c>
      <c r="K22" s="30">
        <v>4</v>
      </c>
      <c r="L22" s="30">
        <v>4</v>
      </c>
      <c r="M22" s="30">
        <v>2</v>
      </c>
      <c r="N22" s="30">
        <v>4</v>
      </c>
      <c r="O22" s="30">
        <v>2</v>
      </c>
      <c r="P22" s="30">
        <v>5</v>
      </c>
      <c r="Q22" s="31">
        <v>0</v>
      </c>
      <c r="R22" s="41">
        <v>1</v>
      </c>
      <c r="S22" s="38">
        <f>AVERAGE($D22:$R22)</f>
        <v>1.8</v>
      </c>
      <c r="T22" s="38">
        <f>_xlfn.STDEV.P(D22:R22)</f>
        <v>1.6411378166788229</v>
      </c>
      <c r="U22" s="38">
        <f>MEDIAN(D22:R22)</f>
        <v>1</v>
      </c>
      <c r="V22" s="38">
        <f>_xlfn.MODE.SNGL(D22:R22)</f>
        <v>0</v>
      </c>
      <c r="W22" s="34">
        <f>MIN($D22:$R22)</f>
        <v>0</v>
      </c>
      <c r="X22" s="34">
        <f>MAX($D22:$R22)</f>
        <v>5</v>
      </c>
      <c r="Y22" s="34">
        <f>COUNTIF($D22:$R22,Y$1)</f>
        <v>4</v>
      </c>
      <c r="Z22" s="34">
        <f>COUNTIF($D22:$R22,Z$1)</f>
        <v>4</v>
      </c>
      <c r="AA22" s="34">
        <f>COUNTIF($D22:$R22,AA$1)</f>
        <v>3</v>
      </c>
      <c r="AB22" s="34">
        <f>COUNTIF($D22:$R22,AB$1)</f>
        <v>0</v>
      </c>
      <c r="AC22" s="34">
        <f>COUNTIF($D22:$R22,AC$1)</f>
        <v>3</v>
      </c>
      <c r="AD22" s="34">
        <f>COUNTIF($D22:$R22,AD$1)</f>
        <v>1</v>
      </c>
      <c r="AE22" s="34">
        <f>SUM(D22:R22)</f>
        <v>27</v>
      </c>
      <c r="AF22" s="33">
        <f>SUM(Y22:AD22)</f>
        <v>15</v>
      </c>
      <c r="AG22" s="33"/>
      <c r="AH22" s="43" t="str">
        <f>IF(AE22=MAX($AE$22:$AE$26),C22, "")</f>
        <v/>
      </c>
    </row>
    <row r="23" spans="1:34">
      <c r="A23" s="30">
        <v>5</v>
      </c>
      <c r="B23" s="42" t="s">
        <v>9</v>
      </c>
      <c r="C23" s="30" t="s">
        <v>3</v>
      </c>
      <c r="D23" s="31">
        <v>2</v>
      </c>
      <c r="E23" s="31">
        <v>3</v>
      </c>
      <c r="F23" s="30">
        <v>3</v>
      </c>
      <c r="G23" s="30">
        <v>3</v>
      </c>
      <c r="H23" s="30">
        <v>5</v>
      </c>
      <c r="I23" s="30">
        <v>3</v>
      </c>
      <c r="J23" s="30">
        <v>2</v>
      </c>
      <c r="K23" s="30">
        <v>5</v>
      </c>
      <c r="L23" s="30">
        <v>5</v>
      </c>
      <c r="M23" s="30">
        <v>4</v>
      </c>
      <c r="N23" s="30">
        <v>5</v>
      </c>
      <c r="O23" s="30">
        <v>4</v>
      </c>
      <c r="P23" s="30">
        <v>2</v>
      </c>
      <c r="Q23" s="41">
        <v>2</v>
      </c>
      <c r="R23" s="41">
        <v>5</v>
      </c>
      <c r="S23" s="17">
        <f>AVERAGE($D23:$R23)</f>
        <v>3.5333333333333332</v>
      </c>
      <c r="T23" s="17">
        <f>_xlfn.STDEV.P(D23:R23)</f>
        <v>1.2036980056845192</v>
      </c>
      <c r="U23" s="17">
        <f>MEDIAN(D23:R23)</f>
        <v>3</v>
      </c>
      <c r="V23" s="17">
        <f>_xlfn.MODE.SNGL(D23:R23)</f>
        <v>5</v>
      </c>
      <c r="W23" s="8">
        <f>MIN($D23:$R23)</f>
        <v>2</v>
      </c>
      <c r="X23" s="8">
        <f>MAX($D23:$R23)</f>
        <v>5</v>
      </c>
      <c r="Y23" s="8">
        <f>COUNTIF($D23:$R23,Y$1)</f>
        <v>0</v>
      </c>
      <c r="Z23" s="8">
        <f>COUNTIF($D23:$R23,Z$1)</f>
        <v>0</v>
      </c>
      <c r="AA23" s="8">
        <f>COUNTIF($D23:$R23,AA$1)</f>
        <v>4</v>
      </c>
      <c r="AB23" s="8">
        <f>COUNTIF($D23:$R23,AB$1)</f>
        <v>4</v>
      </c>
      <c r="AC23" s="8">
        <f>COUNTIF($D23:$R23,AC$1)</f>
        <v>2</v>
      </c>
      <c r="AD23" s="8">
        <f>COUNTIF($D23:$R23,AD$1)</f>
        <v>5</v>
      </c>
      <c r="AE23" s="8">
        <f>SUM(D23:R23)</f>
        <v>53</v>
      </c>
      <c r="AF23" s="23">
        <f>SUM(Y23:AD23)</f>
        <v>15</v>
      </c>
      <c r="AG23" s="23"/>
      <c r="AH23" s="40" t="str">
        <f>IF(AE23=MAX($AE$22:$AE$26),C23, "")</f>
        <v/>
      </c>
    </row>
    <row r="24" spans="1:34">
      <c r="A24" s="30">
        <v>5</v>
      </c>
      <c r="B24" s="42" t="s">
        <v>9</v>
      </c>
      <c r="C24" s="30" t="s">
        <v>4</v>
      </c>
      <c r="D24" s="31">
        <v>3</v>
      </c>
      <c r="E24" s="31">
        <v>1</v>
      </c>
      <c r="F24" s="30">
        <v>4</v>
      </c>
      <c r="G24" s="30">
        <v>3</v>
      </c>
      <c r="H24" s="30">
        <v>5</v>
      </c>
      <c r="I24" s="30">
        <v>5</v>
      </c>
      <c r="J24" s="30">
        <v>5</v>
      </c>
      <c r="K24" s="30">
        <v>0</v>
      </c>
      <c r="L24" s="30">
        <v>2</v>
      </c>
      <c r="M24" s="30">
        <v>3</v>
      </c>
      <c r="N24" s="30">
        <v>1</v>
      </c>
      <c r="O24" s="30">
        <v>2</v>
      </c>
      <c r="P24" s="30">
        <v>1</v>
      </c>
      <c r="Q24" s="31">
        <v>4</v>
      </c>
      <c r="R24" s="41">
        <v>3</v>
      </c>
      <c r="S24" s="17">
        <f>AVERAGE($D24:$R24)</f>
        <v>2.8</v>
      </c>
      <c r="T24" s="17">
        <f>_xlfn.STDEV.P(D24:R24)</f>
        <v>1.5577761927397231</v>
      </c>
      <c r="U24" s="17">
        <f>MEDIAN(D24:R24)</f>
        <v>3</v>
      </c>
      <c r="V24" s="17">
        <f>_xlfn.MODE.SNGL(D24:R24)</f>
        <v>3</v>
      </c>
      <c r="W24" s="8">
        <f>MIN($D24:$R24)</f>
        <v>0</v>
      </c>
      <c r="X24" s="8">
        <f>MAX($D24:$R24)</f>
        <v>5</v>
      </c>
      <c r="Y24" s="8">
        <f>COUNTIF($D24:$R24,Y$1)</f>
        <v>1</v>
      </c>
      <c r="Z24" s="8">
        <f>COUNTIF($D24:$R24,Z$1)</f>
        <v>3</v>
      </c>
      <c r="AA24" s="8">
        <f>COUNTIF($D24:$R24,AA$1)</f>
        <v>2</v>
      </c>
      <c r="AB24" s="8">
        <f>COUNTIF($D24:$R24,AB$1)</f>
        <v>4</v>
      </c>
      <c r="AC24" s="8">
        <f>COUNTIF($D24:$R24,AC$1)</f>
        <v>2</v>
      </c>
      <c r="AD24" s="8">
        <f>COUNTIF($D24:$R24,AD$1)</f>
        <v>3</v>
      </c>
      <c r="AE24" s="8">
        <f>SUM(D24:R24)</f>
        <v>42</v>
      </c>
      <c r="AF24" s="23">
        <f>SUM(Y24:AD24)</f>
        <v>15</v>
      </c>
      <c r="AG24" s="23"/>
      <c r="AH24" s="40" t="str">
        <f>IF(AE24=MAX($AE$22:$AE$26),C24, "")</f>
        <v/>
      </c>
    </row>
    <row r="25" spans="1:34">
      <c r="A25" s="30">
        <v>5</v>
      </c>
      <c r="B25" s="42" t="s">
        <v>9</v>
      </c>
      <c r="C25" s="30" t="s">
        <v>5</v>
      </c>
      <c r="D25" s="31">
        <v>4</v>
      </c>
      <c r="E25" s="31">
        <v>5</v>
      </c>
      <c r="F25" s="30">
        <v>5</v>
      </c>
      <c r="G25" s="30">
        <v>5</v>
      </c>
      <c r="H25" s="30">
        <v>5</v>
      </c>
      <c r="I25" s="30">
        <v>5</v>
      </c>
      <c r="J25" s="30">
        <v>5</v>
      </c>
      <c r="K25" s="30">
        <v>3</v>
      </c>
      <c r="L25" s="30">
        <v>2</v>
      </c>
      <c r="M25" s="30">
        <v>5</v>
      </c>
      <c r="N25" s="30">
        <v>4</v>
      </c>
      <c r="O25" s="30">
        <v>5</v>
      </c>
      <c r="P25" s="30">
        <v>5</v>
      </c>
      <c r="Q25" s="31">
        <v>5</v>
      </c>
      <c r="R25" s="41">
        <v>2</v>
      </c>
      <c r="S25" s="17">
        <f>AVERAGE($D25:$R25)</f>
        <v>4.333333333333333</v>
      </c>
      <c r="T25" s="17">
        <f>_xlfn.STDEV.P(D25:R25)</f>
        <v>1.0749676997731399</v>
      </c>
      <c r="U25" s="17">
        <f>MEDIAN(D25:R25)</f>
        <v>5</v>
      </c>
      <c r="V25" s="17">
        <f>_xlfn.MODE.SNGL(D25:R25)</f>
        <v>5</v>
      </c>
      <c r="W25" s="8">
        <f>MIN($D25:$R25)</f>
        <v>2</v>
      </c>
      <c r="X25" s="8">
        <f>MAX($D25:$R25)</f>
        <v>5</v>
      </c>
      <c r="Y25" s="8">
        <f>COUNTIF($D25:$R25,Y$1)</f>
        <v>0</v>
      </c>
      <c r="Z25" s="8">
        <f>COUNTIF($D25:$R25,Z$1)</f>
        <v>0</v>
      </c>
      <c r="AA25" s="8">
        <f>COUNTIF($D25:$R25,AA$1)</f>
        <v>2</v>
      </c>
      <c r="AB25" s="8">
        <f>COUNTIF($D25:$R25,AB$1)</f>
        <v>1</v>
      </c>
      <c r="AC25" s="8">
        <f>COUNTIF($D25:$R25,AC$1)</f>
        <v>2</v>
      </c>
      <c r="AD25" s="8">
        <f>COUNTIF($D25:$R25,AD$1)</f>
        <v>10</v>
      </c>
      <c r="AE25" s="8">
        <f>SUM(D25:R25)</f>
        <v>65</v>
      </c>
      <c r="AF25" s="23">
        <f>SUM(Y25:AD25)</f>
        <v>15</v>
      </c>
      <c r="AG25" s="23"/>
      <c r="AH25" s="40" t="str">
        <f>IF(AE25=MAX($AE$22:$AE$26),C25, "")</f>
        <v>d</v>
      </c>
    </row>
    <row r="26" spans="1:34" s="39" customFormat="1">
      <c r="A26" s="30">
        <v>5</v>
      </c>
      <c r="B26" s="42" t="s">
        <v>9</v>
      </c>
      <c r="C26" s="30" t="s">
        <v>6</v>
      </c>
      <c r="D26" s="31">
        <v>5</v>
      </c>
      <c r="E26" s="31">
        <v>5</v>
      </c>
      <c r="F26" s="30">
        <v>2</v>
      </c>
      <c r="G26" s="30">
        <v>4</v>
      </c>
      <c r="H26" s="30">
        <v>2</v>
      </c>
      <c r="I26" s="30">
        <v>3</v>
      </c>
      <c r="J26" s="30">
        <v>3</v>
      </c>
      <c r="K26" s="30">
        <v>2</v>
      </c>
      <c r="L26" s="30">
        <v>4</v>
      </c>
      <c r="M26" s="30">
        <v>0</v>
      </c>
      <c r="N26" s="30">
        <v>4</v>
      </c>
      <c r="O26" s="30">
        <v>4</v>
      </c>
      <c r="P26" s="30">
        <v>5</v>
      </c>
      <c r="Q26" s="31">
        <v>4</v>
      </c>
      <c r="R26" s="41">
        <v>4</v>
      </c>
      <c r="S26" s="17">
        <f>AVERAGE($D26:$R26)</f>
        <v>3.4</v>
      </c>
      <c r="T26" s="17">
        <f>_xlfn.STDEV.P(D26:R26)</f>
        <v>1.3564659966250536</v>
      </c>
      <c r="U26" s="17">
        <f>MEDIAN(D26:R26)</f>
        <v>4</v>
      </c>
      <c r="V26" s="17">
        <f>_xlfn.MODE.SNGL(D26:R26)</f>
        <v>4</v>
      </c>
      <c r="W26" s="8">
        <f>MIN($D26:$R26)</f>
        <v>0</v>
      </c>
      <c r="X26" s="8">
        <f>MAX($D26:$R26)</f>
        <v>5</v>
      </c>
      <c r="Y26" s="8">
        <f>COUNTIF($D26:$R26,Y$1)</f>
        <v>1</v>
      </c>
      <c r="Z26" s="8">
        <f>COUNTIF($D26:$R26,Z$1)</f>
        <v>0</v>
      </c>
      <c r="AA26" s="8">
        <f>COUNTIF($D26:$R26,AA$1)</f>
        <v>3</v>
      </c>
      <c r="AB26" s="8">
        <f>COUNTIF($D26:$R26,AB$1)</f>
        <v>2</v>
      </c>
      <c r="AC26" s="8">
        <f>COUNTIF($D26:$R26,AC$1)</f>
        <v>6</v>
      </c>
      <c r="AD26" s="8">
        <f>COUNTIF($D26:$R26,AD$1)</f>
        <v>3</v>
      </c>
      <c r="AE26" s="8">
        <f>SUM(D26:R26)</f>
        <v>51</v>
      </c>
      <c r="AF26" s="23">
        <f>SUM(Y26:AD26)</f>
        <v>15</v>
      </c>
      <c r="AG26" s="23"/>
      <c r="AH26" s="40" t="str">
        <f>IF(AE26=MAX($AE$22:$AE$26),C26, "")</f>
        <v/>
      </c>
    </row>
    <row r="27" spans="1:34">
      <c r="A27" s="30">
        <v>6</v>
      </c>
      <c r="B27" s="42" t="s">
        <v>10</v>
      </c>
      <c r="C27" s="30" t="s">
        <v>2</v>
      </c>
      <c r="D27" s="31">
        <v>1</v>
      </c>
      <c r="E27" s="31">
        <v>3</v>
      </c>
      <c r="F27" s="30">
        <v>1</v>
      </c>
      <c r="G27" s="30">
        <v>0</v>
      </c>
      <c r="H27" s="30">
        <v>1</v>
      </c>
      <c r="I27" s="30">
        <v>1</v>
      </c>
      <c r="J27" s="30">
        <v>0</v>
      </c>
      <c r="K27" s="30">
        <v>5</v>
      </c>
      <c r="L27" s="30">
        <v>3</v>
      </c>
      <c r="M27" s="30">
        <v>2</v>
      </c>
      <c r="N27" s="30">
        <v>3</v>
      </c>
      <c r="O27" s="30">
        <v>2</v>
      </c>
      <c r="P27" s="30">
        <v>3</v>
      </c>
      <c r="Q27" s="31">
        <v>0</v>
      </c>
      <c r="R27" s="41">
        <v>1</v>
      </c>
      <c r="S27" s="38">
        <f>AVERAGE($D27:$R27)</f>
        <v>1.7333333333333334</v>
      </c>
      <c r="T27" s="38">
        <f>_xlfn.STDEV.P(D27:R27)</f>
        <v>1.3888444437333105</v>
      </c>
      <c r="U27" s="38">
        <f>MEDIAN(D27:R27)</f>
        <v>1</v>
      </c>
      <c r="V27" s="38">
        <f>_xlfn.MODE.SNGL(D27:R27)</f>
        <v>1</v>
      </c>
      <c r="W27" s="34">
        <f>MIN($D27:$R27)</f>
        <v>0</v>
      </c>
      <c r="X27" s="34">
        <f>MAX($D27:$R27)</f>
        <v>5</v>
      </c>
      <c r="Y27" s="34">
        <f>COUNTIF($D27:$R27,Y$1)</f>
        <v>3</v>
      </c>
      <c r="Z27" s="34">
        <f>COUNTIF($D27:$R27,Z$1)</f>
        <v>5</v>
      </c>
      <c r="AA27" s="34">
        <f>COUNTIF($D27:$R27,AA$1)</f>
        <v>2</v>
      </c>
      <c r="AB27" s="34">
        <f>COUNTIF($D27:$R27,AB$1)</f>
        <v>4</v>
      </c>
      <c r="AC27" s="34">
        <f>COUNTIF($D27:$R27,AC$1)</f>
        <v>0</v>
      </c>
      <c r="AD27" s="34">
        <f>COUNTIF($D27:$R27,AD$1)</f>
        <v>1</v>
      </c>
      <c r="AE27" s="34">
        <f>SUM(D27:R27)</f>
        <v>26</v>
      </c>
      <c r="AF27" s="33">
        <f>SUM(Y27:AD27)</f>
        <v>15</v>
      </c>
      <c r="AG27" s="33"/>
      <c r="AH27" s="43" t="str">
        <f>IF(AE27=MAX($AE$27:$AE$31),C27, "")</f>
        <v/>
      </c>
    </row>
    <row r="28" spans="1:34">
      <c r="A28" s="30">
        <v>6</v>
      </c>
      <c r="B28" s="42" t="s">
        <v>10</v>
      </c>
      <c r="C28" s="30" t="s">
        <v>3</v>
      </c>
      <c r="D28" s="30">
        <v>3</v>
      </c>
      <c r="E28" s="31">
        <v>3</v>
      </c>
      <c r="F28" s="30">
        <v>3</v>
      </c>
      <c r="G28" s="30">
        <v>2</v>
      </c>
      <c r="H28" s="30">
        <v>5</v>
      </c>
      <c r="I28" s="30">
        <v>5</v>
      </c>
      <c r="J28" s="30">
        <v>2</v>
      </c>
      <c r="K28" s="30">
        <v>2</v>
      </c>
      <c r="L28" s="30">
        <v>3</v>
      </c>
      <c r="M28" s="30">
        <v>4</v>
      </c>
      <c r="N28" s="30">
        <v>5</v>
      </c>
      <c r="O28" s="30">
        <v>4</v>
      </c>
      <c r="P28" s="30">
        <v>5</v>
      </c>
      <c r="Q28" s="31">
        <v>2</v>
      </c>
      <c r="R28" s="41">
        <v>5</v>
      </c>
      <c r="S28" s="17">
        <f>AVERAGE($D28:$R28)</f>
        <v>3.5333333333333332</v>
      </c>
      <c r="T28" s="17">
        <f>_xlfn.STDEV.P(D28:R28)</f>
        <v>1.2036980056845192</v>
      </c>
      <c r="U28" s="17">
        <f>MEDIAN(D28:R28)</f>
        <v>3</v>
      </c>
      <c r="V28" s="17">
        <f>_xlfn.MODE.SNGL(D28:R28)</f>
        <v>5</v>
      </c>
      <c r="W28" s="8">
        <f>MIN($D28:$R28)</f>
        <v>2</v>
      </c>
      <c r="X28" s="8">
        <f>MAX($D28:$R28)</f>
        <v>5</v>
      </c>
      <c r="Y28" s="8">
        <f>COUNTIF($D28:$R28,Y$1)</f>
        <v>0</v>
      </c>
      <c r="Z28" s="8">
        <f>COUNTIF($D28:$R28,Z$1)</f>
        <v>0</v>
      </c>
      <c r="AA28" s="8">
        <f>COUNTIF($D28:$R28,AA$1)</f>
        <v>4</v>
      </c>
      <c r="AB28" s="8">
        <f>COUNTIF($D28:$R28,AB$1)</f>
        <v>4</v>
      </c>
      <c r="AC28" s="8">
        <f>COUNTIF($D28:$R28,AC$1)</f>
        <v>2</v>
      </c>
      <c r="AD28" s="8">
        <f>COUNTIF($D28:$R28,AD$1)</f>
        <v>5</v>
      </c>
      <c r="AE28" s="8">
        <f>SUM(D28:R28)</f>
        <v>53</v>
      </c>
      <c r="AF28" s="23">
        <f>SUM(Y28:AD28)</f>
        <v>15</v>
      </c>
      <c r="AG28" s="23"/>
      <c r="AH28" s="40" t="str">
        <f>IF(AE28=MAX($AE$27:$AE$31),C28, "")</f>
        <v/>
      </c>
    </row>
    <row r="29" spans="1:34">
      <c r="A29" s="30">
        <v>6</v>
      </c>
      <c r="B29" s="42" t="s">
        <v>10</v>
      </c>
      <c r="C29" s="30" t="s">
        <v>4</v>
      </c>
      <c r="D29" s="31">
        <v>4</v>
      </c>
      <c r="E29" s="31">
        <v>1</v>
      </c>
      <c r="F29" s="30">
        <v>4</v>
      </c>
      <c r="G29" s="30">
        <v>3</v>
      </c>
      <c r="H29" s="30">
        <v>5</v>
      </c>
      <c r="I29" s="30">
        <v>3</v>
      </c>
      <c r="J29" s="30">
        <v>5</v>
      </c>
      <c r="K29" s="30">
        <v>0</v>
      </c>
      <c r="L29" s="30">
        <v>3</v>
      </c>
      <c r="M29" s="30">
        <v>4</v>
      </c>
      <c r="N29" s="30">
        <v>1</v>
      </c>
      <c r="O29" s="30">
        <v>4</v>
      </c>
      <c r="P29" s="30">
        <v>1</v>
      </c>
      <c r="Q29" s="31">
        <v>5</v>
      </c>
      <c r="R29" s="41">
        <v>3</v>
      </c>
      <c r="S29" s="17">
        <f>AVERAGE($D29:$R29)</f>
        <v>3.0666666666666669</v>
      </c>
      <c r="T29" s="17">
        <f>_xlfn.STDEV.P(D29:R29)</f>
        <v>1.569146972791976</v>
      </c>
      <c r="U29" s="17">
        <f>MEDIAN(D29:R29)</f>
        <v>3</v>
      </c>
      <c r="V29" s="17">
        <f>_xlfn.MODE.SNGL(D29:R29)</f>
        <v>4</v>
      </c>
      <c r="W29" s="8">
        <f>MIN($D29:$R29)</f>
        <v>0</v>
      </c>
      <c r="X29" s="8">
        <f>MAX($D29:$R29)</f>
        <v>5</v>
      </c>
      <c r="Y29" s="8">
        <f>COUNTIF($D29:$R29,Y$1)</f>
        <v>1</v>
      </c>
      <c r="Z29" s="8">
        <f>COUNTIF($D29:$R29,Z$1)</f>
        <v>3</v>
      </c>
      <c r="AA29" s="8">
        <f>COUNTIF($D29:$R29,AA$1)</f>
        <v>0</v>
      </c>
      <c r="AB29" s="8">
        <f>COUNTIF($D29:$R29,AB$1)</f>
        <v>4</v>
      </c>
      <c r="AC29" s="8">
        <f>COUNTIF($D29:$R29,AC$1)</f>
        <v>4</v>
      </c>
      <c r="AD29" s="8">
        <f>COUNTIF($D29:$R29,AD$1)</f>
        <v>3</v>
      </c>
      <c r="AE29" s="8">
        <f>SUM(D29:R29)</f>
        <v>46</v>
      </c>
      <c r="AF29" s="23">
        <f>SUM(Y29:AD29)</f>
        <v>15</v>
      </c>
      <c r="AG29" s="23"/>
      <c r="AH29" s="40" t="str">
        <f>IF(AE29=MAX($AE$27:$AE$31),C29, "")</f>
        <v/>
      </c>
    </row>
    <row r="30" spans="1:34">
      <c r="A30" s="30">
        <v>6</v>
      </c>
      <c r="B30" s="42" t="s">
        <v>10</v>
      </c>
      <c r="C30" s="30" t="s">
        <v>5</v>
      </c>
      <c r="D30" s="31">
        <v>5</v>
      </c>
      <c r="E30" s="31">
        <v>5</v>
      </c>
      <c r="F30" s="30">
        <v>5</v>
      </c>
      <c r="G30" s="30">
        <v>5</v>
      </c>
      <c r="H30" s="30">
        <v>5</v>
      </c>
      <c r="I30" s="30">
        <v>5</v>
      </c>
      <c r="J30" s="30">
        <v>5</v>
      </c>
      <c r="K30" s="30">
        <v>5</v>
      </c>
      <c r="L30" s="30">
        <v>5</v>
      </c>
      <c r="M30" s="30">
        <v>5</v>
      </c>
      <c r="N30" s="30">
        <v>4</v>
      </c>
      <c r="O30" s="30">
        <v>5</v>
      </c>
      <c r="P30" s="30">
        <v>5</v>
      </c>
      <c r="Q30" s="31">
        <v>5</v>
      </c>
      <c r="R30" s="41">
        <v>4</v>
      </c>
      <c r="S30" s="17">
        <f>AVERAGE($D30:$R30)</f>
        <v>4.8666666666666663</v>
      </c>
      <c r="T30" s="17">
        <f>_xlfn.STDEV.P(D30:R30)</f>
        <v>0.33993463423951903</v>
      </c>
      <c r="U30" s="17">
        <f>MEDIAN(D30:R30)</f>
        <v>5</v>
      </c>
      <c r="V30" s="17">
        <f>_xlfn.MODE.SNGL(D30:R30)</f>
        <v>5</v>
      </c>
      <c r="W30" s="8">
        <f>MIN($D30:$R30)</f>
        <v>4</v>
      </c>
      <c r="X30" s="8">
        <f>MAX($D30:$R30)</f>
        <v>5</v>
      </c>
      <c r="Y30" s="8">
        <f>COUNTIF($D30:$R30,Y$1)</f>
        <v>0</v>
      </c>
      <c r="Z30" s="8">
        <f>COUNTIF($D30:$R30,Z$1)</f>
        <v>0</v>
      </c>
      <c r="AA30" s="8">
        <f>COUNTIF($D30:$R30,AA$1)</f>
        <v>0</v>
      </c>
      <c r="AB30" s="8">
        <f>COUNTIF($D30:$R30,AB$1)</f>
        <v>0</v>
      </c>
      <c r="AC30" s="8">
        <f>COUNTIF($D30:$R30,AC$1)</f>
        <v>2</v>
      </c>
      <c r="AD30" s="8">
        <f>COUNTIF($D30:$R30,AD$1)</f>
        <v>13</v>
      </c>
      <c r="AE30" s="8">
        <f>SUM(D30:R30)</f>
        <v>73</v>
      </c>
      <c r="AF30" s="23">
        <f>SUM(Y30:AD30)</f>
        <v>15</v>
      </c>
      <c r="AG30" s="23"/>
      <c r="AH30" s="40" t="str">
        <f>IF(AE30=MAX($AE$27:$AE$31),C30, "")</f>
        <v>d</v>
      </c>
    </row>
    <row r="31" spans="1:34" s="39" customFormat="1">
      <c r="A31" s="30">
        <v>6</v>
      </c>
      <c r="B31" s="42" t="s">
        <v>10</v>
      </c>
      <c r="C31" s="30" t="s">
        <v>6</v>
      </c>
      <c r="D31" s="30">
        <v>3</v>
      </c>
      <c r="E31" s="31">
        <v>5</v>
      </c>
      <c r="F31" s="30">
        <v>2</v>
      </c>
      <c r="G31" s="30">
        <v>4</v>
      </c>
      <c r="H31" s="30">
        <v>2</v>
      </c>
      <c r="I31" s="30">
        <v>3</v>
      </c>
      <c r="J31" s="30">
        <v>3</v>
      </c>
      <c r="K31" s="30">
        <v>3</v>
      </c>
      <c r="L31" s="30">
        <v>5</v>
      </c>
      <c r="M31" s="30">
        <v>1</v>
      </c>
      <c r="N31" s="30">
        <v>2</v>
      </c>
      <c r="O31" s="30">
        <v>2</v>
      </c>
      <c r="P31" s="30">
        <v>3</v>
      </c>
      <c r="Q31" s="31">
        <v>5</v>
      </c>
      <c r="R31" s="41">
        <v>2</v>
      </c>
      <c r="S31" s="17">
        <f>AVERAGE($D31:$R31)</f>
        <v>3</v>
      </c>
      <c r="T31" s="17">
        <f>_xlfn.STDEV.P(D31:R31)</f>
        <v>1.2110601416389966</v>
      </c>
      <c r="U31" s="17">
        <f>MEDIAN(D31:R31)</f>
        <v>3</v>
      </c>
      <c r="V31" s="17">
        <f>_xlfn.MODE.SNGL(D31:R31)</f>
        <v>3</v>
      </c>
      <c r="W31" s="8">
        <f>MIN($D31:$R31)</f>
        <v>1</v>
      </c>
      <c r="X31" s="8">
        <f>MAX($D31:$R31)</f>
        <v>5</v>
      </c>
      <c r="Y31" s="8">
        <f>COUNTIF($D31:$R31,Y$1)</f>
        <v>0</v>
      </c>
      <c r="Z31" s="8">
        <f>COUNTIF($D31:$R31,Z$1)</f>
        <v>1</v>
      </c>
      <c r="AA31" s="8">
        <f>COUNTIF($D31:$R31,AA$1)</f>
        <v>5</v>
      </c>
      <c r="AB31" s="8">
        <f>COUNTIF($D31:$R31,AB$1)</f>
        <v>5</v>
      </c>
      <c r="AC31" s="8">
        <f>COUNTIF($D31:$R31,AC$1)</f>
        <v>1</v>
      </c>
      <c r="AD31" s="8">
        <f>COUNTIF($D31:$R31,AD$1)</f>
        <v>3</v>
      </c>
      <c r="AE31" s="8">
        <f>SUM(D31:R31)</f>
        <v>45</v>
      </c>
      <c r="AF31" s="23">
        <f>SUM(Y31:AD31)</f>
        <v>15</v>
      </c>
      <c r="AG31" s="23"/>
      <c r="AH31" s="40" t="str">
        <f>IF(AE31=MAX($AE$27:$AE$31),C31, "")</f>
        <v/>
      </c>
    </row>
    <row r="32" spans="1:34">
      <c r="A32" s="30">
        <v>7</v>
      </c>
      <c r="B32" s="44" t="s">
        <v>12</v>
      </c>
      <c r="C32" s="30" t="s">
        <v>2</v>
      </c>
      <c r="D32" s="31">
        <v>0</v>
      </c>
      <c r="E32" s="31">
        <v>5</v>
      </c>
      <c r="F32" s="30">
        <v>1</v>
      </c>
      <c r="G32" s="30">
        <v>0</v>
      </c>
      <c r="H32" s="30">
        <v>3</v>
      </c>
      <c r="I32" s="30">
        <v>1</v>
      </c>
      <c r="J32" s="30">
        <v>0</v>
      </c>
      <c r="K32" s="30">
        <v>1</v>
      </c>
      <c r="L32" s="30">
        <v>1</v>
      </c>
      <c r="M32" s="30">
        <v>1</v>
      </c>
      <c r="N32" s="30">
        <v>1</v>
      </c>
      <c r="O32" s="30">
        <v>4</v>
      </c>
      <c r="P32" s="30">
        <v>5</v>
      </c>
      <c r="Q32" s="31">
        <v>0</v>
      </c>
      <c r="R32" s="41">
        <v>1</v>
      </c>
      <c r="S32" s="38">
        <f>AVERAGE($D32:$R32)</f>
        <v>1.6</v>
      </c>
      <c r="T32" s="38">
        <f>_xlfn.STDEV.P(D32:R32)</f>
        <v>1.7048949136725895</v>
      </c>
      <c r="U32" s="38">
        <f>MEDIAN(D32:R32)</f>
        <v>1</v>
      </c>
      <c r="V32" s="38">
        <f>_xlfn.MODE.SNGL(D32:R32)</f>
        <v>1</v>
      </c>
      <c r="W32" s="34">
        <f>MIN($D32:$R32)</f>
        <v>0</v>
      </c>
      <c r="X32" s="34">
        <f>MAX($D32:$R32)</f>
        <v>5</v>
      </c>
      <c r="Y32" s="34">
        <f>COUNTIF($D32:$R32,Y$1)</f>
        <v>4</v>
      </c>
      <c r="Z32" s="34">
        <f>COUNTIF($D32:$R32,Z$1)</f>
        <v>7</v>
      </c>
      <c r="AA32" s="34">
        <f>COUNTIF($D32:$R32,AA$1)</f>
        <v>0</v>
      </c>
      <c r="AB32" s="34">
        <f>COUNTIF($D32:$R32,AB$1)</f>
        <v>1</v>
      </c>
      <c r="AC32" s="34">
        <f>COUNTIF($D32:$R32,AC$1)</f>
        <v>1</v>
      </c>
      <c r="AD32" s="34">
        <f>COUNTIF($D32:$R32,AD$1)</f>
        <v>2</v>
      </c>
      <c r="AE32" s="34">
        <f>SUM(D32:R32)</f>
        <v>24</v>
      </c>
      <c r="AF32" s="33">
        <f>SUM(Y32:AD32)</f>
        <v>15</v>
      </c>
      <c r="AG32" s="33"/>
      <c r="AH32" s="43" t="str">
        <f>IF(AE32=MAX($AE$32:$AE$36),C32, "")</f>
        <v/>
      </c>
    </row>
    <row r="33" spans="1:34">
      <c r="A33" s="30">
        <v>7</v>
      </c>
      <c r="B33" s="44" t="s">
        <v>12</v>
      </c>
      <c r="C33" s="30" t="s">
        <v>3</v>
      </c>
      <c r="D33" s="31">
        <v>2</v>
      </c>
      <c r="E33" s="31">
        <v>3</v>
      </c>
      <c r="F33" s="30">
        <v>2</v>
      </c>
      <c r="G33" s="30">
        <v>2</v>
      </c>
      <c r="H33" s="30">
        <v>3</v>
      </c>
      <c r="I33" s="30">
        <v>2</v>
      </c>
      <c r="J33" s="30">
        <v>2</v>
      </c>
      <c r="K33" s="30">
        <v>4</v>
      </c>
      <c r="L33" s="30">
        <v>3</v>
      </c>
      <c r="M33" s="30">
        <v>3</v>
      </c>
      <c r="N33" s="30">
        <v>3</v>
      </c>
      <c r="O33" s="30">
        <v>5</v>
      </c>
      <c r="P33" s="30">
        <v>0</v>
      </c>
      <c r="Q33" s="30">
        <v>2</v>
      </c>
      <c r="R33" s="41">
        <v>2</v>
      </c>
      <c r="S33" s="17">
        <f>AVERAGE($D33:$R33)</f>
        <v>2.5333333333333332</v>
      </c>
      <c r="T33" s="17">
        <f>_xlfn.STDEV.P(D33:R33)</f>
        <v>1.0873004286866728</v>
      </c>
      <c r="U33" s="17">
        <f>MEDIAN(D33:R33)</f>
        <v>2</v>
      </c>
      <c r="V33" s="17">
        <f>_xlfn.MODE.SNGL(D33:R33)</f>
        <v>2</v>
      </c>
      <c r="W33" s="8">
        <f>MIN($D33:$R33)</f>
        <v>0</v>
      </c>
      <c r="X33" s="8">
        <f>MAX($D33:$R33)</f>
        <v>5</v>
      </c>
      <c r="Y33" s="8">
        <f>COUNTIF($D33:$R33,Y$1)</f>
        <v>1</v>
      </c>
      <c r="Z33" s="8">
        <f>COUNTIF($D33:$R33,Z$1)</f>
        <v>0</v>
      </c>
      <c r="AA33" s="8">
        <f>COUNTIF($D33:$R33,AA$1)</f>
        <v>7</v>
      </c>
      <c r="AB33" s="8">
        <f>COUNTIF($D33:$R33,AB$1)</f>
        <v>5</v>
      </c>
      <c r="AC33" s="8">
        <f>COUNTIF($D33:$R33,AC$1)</f>
        <v>1</v>
      </c>
      <c r="AD33" s="8">
        <f>COUNTIF($D33:$R33,AD$1)</f>
        <v>1</v>
      </c>
      <c r="AE33" s="8">
        <f>SUM(D33:R33)</f>
        <v>38</v>
      </c>
      <c r="AF33" s="23">
        <f>SUM(Y33:AD33)</f>
        <v>15</v>
      </c>
      <c r="AG33" s="23"/>
      <c r="AH33" s="40" t="str">
        <f>IF(AE33=MAX($AE$32:$AE$36),C33, "")</f>
        <v/>
      </c>
    </row>
    <row r="34" spans="1:34">
      <c r="A34" s="30">
        <v>7</v>
      </c>
      <c r="B34" s="44" t="s">
        <v>12</v>
      </c>
      <c r="C34" s="30" t="s">
        <v>4</v>
      </c>
      <c r="D34" s="31">
        <v>3</v>
      </c>
      <c r="E34" s="31">
        <v>0</v>
      </c>
      <c r="F34" s="30">
        <v>5</v>
      </c>
      <c r="G34" s="30">
        <v>3</v>
      </c>
      <c r="H34" s="30">
        <v>3</v>
      </c>
      <c r="I34" s="30">
        <v>4</v>
      </c>
      <c r="J34" s="30">
        <v>5</v>
      </c>
      <c r="K34" s="30">
        <v>3</v>
      </c>
      <c r="L34" s="30">
        <v>3</v>
      </c>
      <c r="M34" s="30">
        <v>3</v>
      </c>
      <c r="N34" s="30">
        <v>2</v>
      </c>
      <c r="O34" s="30">
        <v>2</v>
      </c>
      <c r="P34" s="30">
        <v>2</v>
      </c>
      <c r="Q34" s="30">
        <v>3</v>
      </c>
      <c r="R34" s="41">
        <v>4</v>
      </c>
      <c r="S34" s="17">
        <f>AVERAGE($D34:$R34)</f>
        <v>3</v>
      </c>
      <c r="T34" s="17">
        <f>_xlfn.STDEV.P(D34:R34)</f>
        <v>1.2110601416389966</v>
      </c>
      <c r="U34" s="17">
        <f>MEDIAN(D34:R34)</f>
        <v>3</v>
      </c>
      <c r="V34" s="17">
        <f>_xlfn.MODE.SNGL(D34:R34)</f>
        <v>3</v>
      </c>
      <c r="W34" s="8">
        <f>MIN($D34:$R34)</f>
        <v>0</v>
      </c>
      <c r="X34" s="8">
        <f>MAX($D34:$R34)</f>
        <v>5</v>
      </c>
      <c r="Y34" s="8">
        <f>COUNTIF($D34:$R34,Y$1)</f>
        <v>1</v>
      </c>
      <c r="Z34" s="8">
        <f>COUNTIF($D34:$R34,Z$1)</f>
        <v>0</v>
      </c>
      <c r="AA34" s="8">
        <f>COUNTIF($D34:$R34,AA$1)</f>
        <v>3</v>
      </c>
      <c r="AB34" s="8">
        <f>COUNTIF($D34:$R34,AB$1)</f>
        <v>7</v>
      </c>
      <c r="AC34" s="8">
        <f>COUNTIF($D34:$R34,AC$1)</f>
        <v>2</v>
      </c>
      <c r="AD34" s="8">
        <f>COUNTIF($D34:$R34,AD$1)</f>
        <v>2</v>
      </c>
      <c r="AE34" s="8">
        <f>SUM(D34:R34)</f>
        <v>45</v>
      </c>
      <c r="AF34" s="23">
        <f>SUM(Y34:AD34)</f>
        <v>15</v>
      </c>
      <c r="AG34" s="23"/>
      <c r="AH34" s="40" t="str">
        <f>IF(AE34=MAX($AE$32:$AE$36),C34, "")</f>
        <v/>
      </c>
    </row>
    <row r="35" spans="1:34">
      <c r="A35" s="30">
        <v>7</v>
      </c>
      <c r="B35" s="44" t="s">
        <v>12</v>
      </c>
      <c r="C35" s="30" t="s">
        <v>5</v>
      </c>
      <c r="D35" s="31">
        <v>4</v>
      </c>
      <c r="E35" s="31">
        <v>4</v>
      </c>
      <c r="F35" s="30">
        <v>4</v>
      </c>
      <c r="G35" s="30">
        <v>4</v>
      </c>
      <c r="H35" s="30">
        <v>5</v>
      </c>
      <c r="I35" s="30">
        <v>4</v>
      </c>
      <c r="J35" s="30">
        <v>5</v>
      </c>
      <c r="K35" s="30">
        <v>5</v>
      </c>
      <c r="L35" s="30">
        <v>5</v>
      </c>
      <c r="M35" s="30">
        <v>4</v>
      </c>
      <c r="N35" s="30">
        <v>5</v>
      </c>
      <c r="O35" s="30">
        <v>4</v>
      </c>
      <c r="P35" s="30">
        <v>3</v>
      </c>
      <c r="Q35" s="31">
        <v>5</v>
      </c>
      <c r="R35" s="41">
        <v>3</v>
      </c>
      <c r="S35" s="17">
        <f>AVERAGE($D35:$R35)</f>
        <v>4.2666666666666666</v>
      </c>
      <c r="T35" s="17">
        <f>_xlfn.STDEV.P(D35:R35)</f>
        <v>0.67986926847903795</v>
      </c>
      <c r="U35" s="17">
        <f>MEDIAN(D35:R35)</f>
        <v>4</v>
      </c>
      <c r="V35" s="17">
        <f>_xlfn.MODE.SNGL(D35:R35)</f>
        <v>4</v>
      </c>
      <c r="W35" s="8">
        <f>MIN($D35:$R35)</f>
        <v>3</v>
      </c>
      <c r="X35" s="8">
        <f>MAX($D35:$R35)</f>
        <v>5</v>
      </c>
      <c r="Y35" s="8">
        <f>COUNTIF($D35:$R35,Y$1)</f>
        <v>0</v>
      </c>
      <c r="Z35" s="8">
        <f>COUNTIF($D35:$R35,Z$1)</f>
        <v>0</v>
      </c>
      <c r="AA35" s="8">
        <f>COUNTIF($D35:$R35,AA$1)</f>
        <v>0</v>
      </c>
      <c r="AB35" s="8">
        <f>COUNTIF($D35:$R35,AB$1)</f>
        <v>2</v>
      </c>
      <c r="AC35" s="8">
        <f>COUNTIF($D35:$R35,AC$1)</f>
        <v>7</v>
      </c>
      <c r="AD35" s="8">
        <f>COUNTIF($D35:$R35,AD$1)</f>
        <v>6</v>
      </c>
      <c r="AE35" s="8">
        <f>SUM(D35:R35)</f>
        <v>64</v>
      </c>
      <c r="AF35" s="23">
        <f>SUM(Y35:AD35)</f>
        <v>15</v>
      </c>
      <c r="AG35" s="23"/>
      <c r="AH35" s="40" t="str">
        <f>IF(AE35=MAX($AE$32:$AE$36),C35, "")</f>
        <v>d</v>
      </c>
    </row>
    <row r="36" spans="1:34" s="39" customFormat="1">
      <c r="A36" s="30">
        <v>7</v>
      </c>
      <c r="B36" s="44" t="s">
        <v>12</v>
      </c>
      <c r="C36" s="30" t="s">
        <v>6</v>
      </c>
      <c r="D36" s="31">
        <v>5</v>
      </c>
      <c r="E36" s="31">
        <v>2</v>
      </c>
      <c r="F36" s="30">
        <v>4</v>
      </c>
      <c r="G36" s="30">
        <v>5</v>
      </c>
      <c r="H36" s="30">
        <v>4</v>
      </c>
      <c r="I36" s="30">
        <v>5</v>
      </c>
      <c r="J36" s="30">
        <v>5</v>
      </c>
      <c r="K36" s="30">
        <v>2</v>
      </c>
      <c r="L36" s="30">
        <v>5</v>
      </c>
      <c r="M36" s="30">
        <v>5</v>
      </c>
      <c r="N36" s="30">
        <v>4</v>
      </c>
      <c r="O36" s="30">
        <v>2</v>
      </c>
      <c r="P36" s="30">
        <v>5</v>
      </c>
      <c r="Q36" s="31">
        <v>5</v>
      </c>
      <c r="R36" s="41">
        <v>5</v>
      </c>
      <c r="S36" s="17">
        <f>AVERAGE($D36:$R36)</f>
        <v>4.2</v>
      </c>
      <c r="T36" s="17">
        <f>_xlfn.STDEV.P(D36:R36)</f>
        <v>1.1661903789690602</v>
      </c>
      <c r="U36" s="17">
        <f>MEDIAN(D36:R36)</f>
        <v>5</v>
      </c>
      <c r="V36" s="17">
        <f>_xlfn.MODE.SNGL(D36:R36)</f>
        <v>5</v>
      </c>
      <c r="W36" s="8">
        <f>MIN($D36:$R36)</f>
        <v>2</v>
      </c>
      <c r="X36" s="8">
        <f>MAX($D36:$R36)</f>
        <v>5</v>
      </c>
      <c r="Y36" s="8">
        <f>COUNTIF($D36:$R36,Y$1)</f>
        <v>0</v>
      </c>
      <c r="Z36" s="8">
        <f>COUNTIF($D36:$R36,Z$1)</f>
        <v>0</v>
      </c>
      <c r="AA36" s="8">
        <f>COUNTIF($D36:$R36,AA$1)</f>
        <v>3</v>
      </c>
      <c r="AB36" s="8">
        <f>COUNTIF($D36:$R36,AB$1)</f>
        <v>0</v>
      </c>
      <c r="AC36" s="8">
        <f>COUNTIF($D36:$R36,AC$1)</f>
        <v>3</v>
      </c>
      <c r="AD36" s="8">
        <f>COUNTIF($D36:$R36,AD$1)</f>
        <v>9</v>
      </c>
      <c r="AE36" s="8">
        <f>SUM(D36:R36)</f>
        <v>63</v>
      </c>
      <c r="AF36" s="23">
        <f>SUM(Y36:AD36)</f>
        <v>15</v>
      </c>
      <c r="AG36" s="23"/>
      <c r="AH36" s="40" t="str">
        <f>IF(AE36=MAX($AE$32:$AE$36),C36, "")</f>
        <v/>
      </c>
    </row>
    <row r="37" spans="1:34">
      <c r="A37" s="30">
        <v>8</v>
      </c>
      <c r="B37" s="44" t="s">
        <v>11</v>
      </c>
      <c r="C37" s="30" t="s">
        <v>2</v>
      </c>
      <c r="D37" s="31">
        <v>2</v>
      </c>
      <c r="E37" s="31">
        <v>1</v>
      </c>
      <c r="F37" s="30">
        <v>1</v>
      </c>
      <c r="G37" s="30">
        <v>0</v>
      </c>
      <c r="H37" s="30">
        <v>1</v>
      </c>
      <c r="I37" s="30">
        <v>1</v>
      </c>
      <c r="J37" s="30">
        <v>0</v>
      </c>
      <c r="K37" s="30">
        <v>5</v>
      </c>
      <c r="L37" s="30">
        <v>1</v>
      </c>
      <c r="M37" s="30">
        <v>1</v>
      </c>
      <c r="N37" s="30">
        <v>0</v>
      </c>
      <c r="O37" s="30">
        <v>1</v>
      </c>
      <c r="P37" s="30">
        <v>5</v>
      </c>
      <c r="Q37" s="31">
        <v>0</v>
      </c>
      <c r="R37" s="41">
        <v>1</v>
      </c>
      <c r="S37" s="38">
        <f>AVERAGE($D37:$R37)</f>
        <v>1.3333333333333333</v>
      </c>
      <c r="T37" s="38">
        <f>_xlfn.STDEV.P(D37:R37)</f>
        <v>1.5347819244295118</v>
      </c>
      <c r="U37" s="38">
        <f>MEDIAN(D37:R37)</f>
        <v>1</v>
      </c>
      <c r="V37" s="38">
        <f>_xlfn.MODE.SNGL(D37:R37)</f>
        <v>1</v>
      </c>
      <c r="W37" s="34">
        <f>MIN($D37:$R37)</f>
        <v>0</v>
      </c>
      <c r="X37" s="34">
        <f>MAX($D37:$R37)</f>
        <v>5</v>
      </c>
      <c r="Y37" s="34">
        <f>COUNTIF($D37:$R37,Y$1)</f>
        <v>4</v>
      </c>
      <c r="Z37" s="34">
        <f>COUNTIF($D37:$R37,Z$1)</f>
        <v>8</v>
      </c>
      <c r="AA37" s="34">
        <f>COUNTIF($D37:$R37,AA$1)</f>
        <v>1</v>
      </c>
      <c r="AB37" s="34">
        <f>COUNTIF($D37:$R37,AB$1)</f>
        <v>0</v>
      </c>
      <c r="AC37" s="34">
        <f>COUNTIF($D37:$R37,AC$1)</f>
        <v>0</v>
      </c>
      <c r="AD37" s="34">
        <f>COUNTIF($D37:$R37,AD$1)</f>
        <v>2</v>
      </c>
      <c r="AE37" s="34">
        <f>SUM(D37:R37)</f>
        <v>20</v>
      </c>
      <c r="AF37" s="33">
        <f>SUM(Y37:AD37)</f>
        <v>15</v>
      </c>
      <c r="AG37" s="33"/>
      <c r="AH37" s="43" t="str">
        <f>IF(AE37=MAX($AE$37:$AE$41),C37, "")</f>
        <v/>
      </c>
    </row>
    <row r="38" spans="1:34">
      <c r="A38" s="30">
        <v>8</v>
      </c>
      <c r="B38" s="44" t="s">
        <v>11</v>
      </c>
      <c r="C38" s="30" t="s">
        <v>3</v>
      </c>
      <c r="D38" s="31">
        <v>1</v>
      </c>
      <c r="E38" s="31">
        <v>5</v>
      </c>
      <c r="F38" s="30">
        <v>2</v>
      </c>
      <c r="G38" s="30">
        <v>2</v>
      </c>
      <c r="H38" s="30">
        <v>2</v>
      </c>
      <c r="I38" s="30">
        <v>2</v>
      </c>
      <c r="J38" s="30">
        <v>2</v>
      </c>
      <c r="K38" s="30">
        <v>4</v>
      </c>
      <c r="L38" s="30">
        <v>3</v>
      </c>
      <c r="M38" s="30">
        <v>3</v>
      </c>
      <c r="N38" s="30">
        <v>3</v>
      </c>
      <c r="O38" s="30">
        <v>5</v>
      </c>
      <c r="P38" s="30">
        <v>2</v>
      </c>
      <c r="Q38" s="30">
        <v>2</v>
      </c>
      <c r="R38" s="41">
        <v>3</v>
      </c>
      <c r="S38" s="17">
        <f>AVERAGE($D38:$R38)</f>
        <v>2.7333333333333334</v>
      </c>
      <c r="T38" s="17">
        <f>_xlfn.STDEV.P(D38:R38)</f>
        <v>1.1234866364235145</v>
      </c>
      <c r="U38" s="17">
        <f>MEDIAN(D38:R38)</f>
        <v>2</v>
      </c>
      <c r="V38" s="17">
        <f>_xlfn.MODE.SNGL(D38:R38)</f>
        <v>2</v>
      </c>
      <c r="W38" s="8">
        <f>MIN($D38:$R38)</f>
        <v>1</v>
      </c>
      <c r="X38" s="8">
        <f>MAX($D38:$R38)</f>
        <v>5</v>
      </c>
      <c r="Y38" s="8">
        <f>COUNTIF($D38:$R38,Y$1)</f>
        <v>0</v>
      </c>
      <c r="Z38" s="8">
        <f>COUNTIF($D38:$R38,Z$1)</f>
        <v>1</v>
      </c>
      <c r="AA38" s="8">
        <f>COUNTIF($D38:$R38,AA$1)</f>
        <v>7</v>
      </c>
      <c r="AB38" s="8">
        <f>COUNTIF($D38:$R38,AB$1)</f>
        <v>4</v>
      </c>
      <c r="AC38" s="8">
        <f>COUNTIF($D38:$R38,AC$1)</f>
        <v>1</v>
      </c>
      <c r="AD38" s="8">
        <f>COUNTIF($D38:$R38,AD$1)</f>
        <v>2</v>
      </c>
      <c r="AE38" s="8">
        <f>SUM(D38:R38)</f>
        <v>41</v>
      </c>
      <c r="AF38" s="23">
        <f>SUM(Y38:AD38)</f>
        <v>15</v>
      </c>
      <c r="AG38" s="23"/>
      <c r="AH38" s="40" t="str">
        <f>IF(AE38=MAX($AE$37:$AE$41),C38, "")</f>
        <v/>
      </c>
    </row>
    <row r="39" spans="1:34">
      <c r="A39" s="30">
        <v>8</v>
      </c>
      <c r="B39" s="44" t="s">
        <v>11</v>
      </c>
      <c r="C39" s="30" t="s">
        <v>4</v>
      </c>
      <c r="D39" s="31">
        <v>3</v>
      </c>
      <c r="E39" s="31">
        <v>4</v>
      </c>
      <c r="F39" s="30">
        <v>3</v>
      </c>
      <c r="G39" s="30">
        <v>3</v>
      </c>
      <c r="H39" s="30">
        <v>4</v>
      </c>
      <c r="I39" s="30">
        <v>4</v>
      </c>
      <c r="J39" s="30">
        <v>5</v>
      </c>
      <c r="K39" s="30">
        <v>2</v>
      </c>
      <c r="L39" s="30">
        <v>2</v>
      </c>
      <c r="M39" s="30">
        <v>3</v>
      </c>
      <c r="N39" s="30">
        <v>2</v>
      </c>
      <c r="O39" s="30">
        <v>3</v>
      </c>
      <c r="P39" s="30">
        <v>0</v>
      </c>
      <c r="Q39" s="31">
        <v>5</v>
      </c>
      <c r="R39" s="41">
        <v>4</v>
      </c>
      <c r="S39" s="17">
        <f>AVERAGE($D39:$R39)</f>
        <v>3.1333333333333333</v>
      </c>
      <c r="T39" s="17">
        <f>_xlfn.STDEV.P(D39:R39)</f>
        <v>1.2578641509408806</v>
      </c>
      <c r="U39" s="17">
        <f>MEDIAN(D39:R39)</f>
        <v>3</v>
      </c>
      <c r="V39" s="17">
        <f>_xlfn.MODE.SNGL(D39:R39)</f>
        <v>3</v>
      </c>
      <c r="W39" s="8">
        <f>MIN($D39:$R39)</f>
        <v>0</v>
      </c>
      <c r="X39" s="8">
        <f>MAX($D39:$R39)</f>
        <v>5</v>
      </c>
      <c r="Y39" s="8">
        <f>COUNTIF($D39:$R39,Y$1)</f>
        <v>1</v>
      </c>
      <c r="Z39" s="8">
        <f>COUNTIF($D39:$R39,Z$1)</f>
        <v>0</v>
      </c>
      <c r="AA39" s="8">
        <f>COUNTIF($D39:$R39,AA$1)</f>
        <v>3</v>
      </c>
      <c r="AB39" s="8">
        <f>COUNTIF($D39:$R39,AB$1)</f>
        <v>5</v>
      </c>
      <c r="AC39" s="8">
        <f>COUNTIF($D39:$R39,AC$1)</f>
        <v>4</v>
      </c>
      <c r="AD39" s="8">
        <f>COUNTIF($D39:$R39,AD$1)</f>
        <v>2</v>
      </c>
      <c r="AE39" s="8">
        <f>SUM(D39:R39)</f>
        <v>47</v>
      </c>
      <c r="AF39" s="23">
        <f>SUM(Y39:AD39)</f>
        <v>15</v>
      </c>
      <c r="AG39" s="23"/>
      <c r="AH39" s="40" t="str">
        <f>IF(AE39=MAX($AE$37:$AE$41),C39, "")</f>
        <v/>
      </c>
    </row>
    <row r="40" spans="1:34">
      <c r="A40" s="30">
        <v>8</v>
      </c>
      <c r="B40" s="44" t="s">
        <v>11</v>
      </c>
      <c r="C40" s="30" t="s">
        <v>5</v>
      </c>
      <c r="D40" s="31">
        <v>5</v>
      </c>
      <c r="E40" s="31">
        <v>4</v>
      </c>
      <c r="F40" s="30">
        <v>5</v>
      </c>
      <c r="G40" s="30">
        <v>4</v>
      </c>
      <c r="H40" s="30">
        <v>5</v>
      </c>
      <c r="I40" s="30">
        <v>4</v>
      </c>
      <c r="J40" s="30">
        <v>5</v>
      </c>
      <c r="K40" s="30">
        <v>3</v>
      </c>
      <c r="L40" s="30">
        <v>4</v>
      </c>
      <c r="M40" s="30">
        <v>4</v>
      </c>
      <c r="N40" s="30">
        <v>5</v>
      </c>
      <c r="O40" s="30">
        <v>5</v>
      </c>
      <c r="P40" s="30">
        <v>3</v>
      </c>
      <c r="Q40" s="31">
        <v>5</v>
      </c>
      <c r="R40" s="41">
        <v>2</v>
      </c>
      <c r="S40" s="17">
        <f>AVERAGE($D40:$R40)</f>
        <v>4.2</v>
      </c>
      <c r="T40" s="17">
        <f>_xlfn.STDEV.P(D40:R40)</f>
        <v>0.90921211313239036</v>
      </c>
      <c r="U40" s="17">
        <f>MEDIAN(D40:R40)</f>
        <v>4</v>
      </c>
      <c r="V40" s="17">
        <f>_xlfn.MODE.SNGL(D40:R40)</f>
        <v>5</v>
      </c>
      <c r="W40" s="8">
        <f>MIN($D40:$R40)</f>
        <v>2</v>
      </c>
      <c r="X40" s="8">
        <f>MAX($D40:$R40)</f>
        <v>5</v>
      </c>
      <c r="Y40" s="8">
        <f>COUNTIF($D40:$R40,Y$1)</f>
        <v>0</v>
      </c>
      <c r="Z40" s="8">
        <f>COUNTIF($D40:$R40,Z$1)</f>
        <v>0</v>
      </c>
      <c r="AA40" s="8">
        <f>COUNTIF($D40:$R40,AA$1)</f>
        <v>1</v>
      </c>
      <c r="AB40" s="8">
        <f>COUNTIF($D40:$R40,AB$1)</f>
        <v>2</v>
      </c>
      <c r="AC40" s="8">
        <f>COUNTIF($D40:$R40,AC$1)</f>
        <v>5</v>
      </c>
      <c r="AD40" s="8">
        <f>COUNTIF($D40:$R40,AD$1)</f>
        <v>7</v>
      </c>
      <c r="AE40" s="8">
        <f>SUM(D40:R40)</f>
        <v>63</v>
      </c>
      <c r="AF40" s="23">
        <f>SUM(Y40:AD40)</f>
        <v>15</v>
      </c>
      <c r="AG40" s="23"/>
      <c r="AH40" s="40" t="str">
        <f>IF(AE40=MAX($AE$37:$AE$41),C40, "")</f>
        <v>d</v>
      </c>
    </row>
    <row r="41" spans="1:34" s="39" customFormat="1">
      <c r="A41" s="30">
        <v>8</v>
      </c>
      <c r="B41" s="44" t="s">
        <v>11</v>
      </c>
      <c r="C41" s="30" t="s">
        <v>6</v>
      </c>
      <c r="D41" s="31">
        <v>4</v>
      </c>
      <c r="E41" s="31">
        <v>4</v>
      </c>
      <c r="F41" s="30">
        <v>4</v>
      </c>
      <c r="G41" s="30">
        <v>5</v>
      </c>
      <c r="H41" s="30">
        <v>4</v>
      </c>
      <c r="I41" s="30">
        <v>5</v>
      </c>
      <c r="J41" s="30">
        <v>3</v>
      </c>
      <c r="K41" s="30">
        <v>1</v>
      </c>
      <c r="L41" s="30">
        <v>5</v>
      </c>
      <c r="M41" s="30">
        <v>5</v>
      </c>
      <c r="N41" s="30">
        <v>4</v>
      </c>
      <c r="O41" s="30">
        <v>3</v>
      </c>
      <c r="P41" s="30">
        <v>5</v>
      </c>
      <c r="Q41" s="31">
        <v>5</v>
      </c>
      <c r="R41" s="41">
        <v>5</v>
      </c>
      <c r="S41" s="17">
        <f>AVERAGE($D41:$R41)</f>
        <v>4.1333333333333337</v>
      </c>
      <c r="T41" s="17">
        <f>_xlfn.STDEV.P(D41:R41)</f>
        <v>1.0873004286866728</v>
      </c>
      <c r="U41" s="17">
        <f>MEDIAN(D41:R41)</f>
        <v>4</v>
      </c>
      <c r="V41" s="17">
        <f>_xlfn.MODE.SNGL(D41:R41)</f>
        <v>5</v>
      </c>
      <c r="W41" s="8">
        <f>MIN($D41:$R41)</f>
        <v>1</v>
      </c>
      <c r="X41" s="8">
        <f>MAX($D41:$R41)</f>
        <v>5</v>
      </c>
      <c r="Y41" s="8">
        <f>COUNTIF($D41:$R41,Y$1)</f>
        <v>0</v>
      </c>
      <c r="Z41" s="8">
        <f>COUNTIF($D41:$R41,Z$1)</f>
        <v>1</v>
      </c>
      <c r="AA41" s="8">
        <f>COUNTIF($D41:$R41,AA$1)</f>
        <v>0</v>
      </c>
      <c r="AB41" s="8">
        <f>COUNTIF($D41:$R41,AB$1)</f>
        <v>2</v>
      </c>
      <c r="AC41" s="8">
        <f>COUNTIF($D41:$R41,AC$1)</f>
        <v>5</v>
      </c>
      <c r="AD41" s="8">
        <f>COUNTIF($D41:$R41,AD$1)</f>
        <v>7</v>
      </c>
      <c r="AE41" s="8">
        <f>SUM(D41:R41)</f>
        <v>62</v>
      </c>
      <c r="AF41" s="23">
        <f>SUM(Y41:AD41)</f>
        <v>15</v>
      </c>
      <c r="AG41" s="23"/>
      <c r="AH41" s="40" t="str">
        <f>IF(AE41=MAX($AE$37:$AE$41),C41, "")</f>
        <v/>
      </c>
    </row>
    <row r="42" spans="1:34">
      <c r="A42" s="30">
        <v>9</v>
      </c>
      <c r="B42" s="44" t="s">
        <v>13</v>
      </c>
      <c r="C42" s="30" t="s">
        <v>2</v>
      </c>
      <c r="D42" s="31">
        <v>3</v>
      </c>
      <c r="E42" s="31">
        <v>5</v>
      </c>
      <c r="F42" s="30">
        <v>1</v>
      </c>
      <c r="G42" s="30">
        <v>0</v>
      </c>
      <c r="H42" s="30">
        <v>1</v>
      </c>
      <c r="I42" s="30">
        <v>1</v>
      </c>
      <c r="J42" s="30">
        <v>0</v>
      </c>
      <c r="K42" s="30">
        <v>1</v>
      </c>
      <c r="L42" s="30">
        <v>1</v>
      </c>
      <c r="M42" s="30">
        <v>2</v>
      </c>
      <c r="N42" s="30">
        <v>5</v>
      </c>
      <c r="O42" s="30">
        <v>1</v>
      </c>
      <c r="P42" s="30">
        <v>3</v>
      </c>
      <c r="Q42" s="31">
        <v>2</v>
      </c>
      <c r="R42" s="41">
        <v>1</v>
      </c>
      <c r="S42" s="38">
        <f>AVERAGE($D42:$R42)</f>
        <v>1.8</v>
      </c>
      <c r="T42" s="38">
        <f>_xlfn.STDEV.P(D42:R42)</f>
        <v>1.5143755588800729</v>
      </c>
      <c r="U42" s="38">
        <f>MEDIAN(D42:R42)</f>
        <v>1</v>
      </c>
      <c r="V42" s="38">
        <f>_xlfn.MODE.SNGL(D42:R42)</f>
        <v>1</v>
      </c>
      <c r="W42" s="34">
        <f>MIN($D42:$R42)</f>
        <v>0</v>
      </c>
      <c r="X42" s="34">
        <f>MAX($D42:$R42)</f>
        <v>5</v>
      </c>
      <c r="Y42" s="34">
        <f>COUNTIF($D42:$R42,Y$1)</f>
        <v>2</v>
      </c>
      <c r="Z42" s="34">
        <f>COUNTIF($D42:$R42,Z$1)</f>
        <v>7</v>
      </c>
      <c r="AA42" s="34">
        <f>COUNTIF($D42:$R42,AA$1)</f>
        <v>2</v>
      </c>
      <c r="AB42" s="34">
        <f>COUNTIF($D42:$R42,AB$1)</f>
        <v>2</v>
      </c>
      <c r="AC42" s="34">
        <f>COUNTIF($D42:$R42,AC$1)</f>
        <v>0</v>
      </c>
      <c r="AD42" s="34">
        <f>COUNTIF($D42:$R42,AD$1)</f>
        <v>2</v>
      </c>
      <c r="AE42" s="34">
        <f>SUM(D42:R42)</f>
        <v>27</v>
      </c>
      <c r="AF42" s="33">
        <f>SUM(Y42:AD42)</f>
        <v>15</v>
      </c>
      <c r="AG42" s="33"/>
      <c r="AH42" s="43" t="str">
        <f>IF(AE42=MAX($AE$42:$AE$46),C42, "")</f>
        <v/>
      </c>
    </row>
    <row r="43" spans="1:34">
      <c r="A43" s="30">
        <v>9</v>
      </c>
      <c r="B43" s="44" t="s">
        <v>13</v>
      </c>
      <c r="C43" s="30" t="s">
        <v>3</v>
      </c>
      <c r="D43" s="31">
        <v>1</v>
      </c>
      <c r="E43" s="31">
        <v>5</v>
      </c>
      <c r="F43" s="30">
        <v>2</v>
      </c>
      <c r="G43" s="30">
        <v>2</v>
      </c>
      <c r="H43" s="30">
        <v>2</v>
      </c>
      <c r="I43" s="30">
        <v>2</v>
      </c>
      <c r="J43" s="30">
        <v>2</v>
      </c>
      <c r="K43" s="30">
        <v>4</v>
      </c>
      <c r="L43" s="30">
        <v>5</v>
      </c>
      <c r="M43" s="30">
        <v>2</v>
      </c>
      <c r="N43" s="30">
        <v>0</v>
      </c>
      <c r="O43" s="30">
        <v>5</v>
      </c>
      <c r="P43" s="30">
        <v>2</v>
      </c>
      <c r="Q43" s="31">
        <v>2</v>
      </c>
      <c r="R43" s="41">
        <v>4</v>
      </c>
      <c r="S43" s="17">
        <f>AVERAGE($D43:$R43)</f>
        <v>2.6666666666666665</v>
      </c>
      <c r="T43" s="17">
        <f>_xlfn.STDEV.P(D43:R43)</f>
        <v>1.4907119849998598</v>
      </c>
      <c r="U43" s="17">
        <f>MEDIAN(D43:R43)</f>
        <v>2</v>
      </c>
      <c r="V43" s="17">
        <f>_xlfn.MODE.SNGL(D43:R43)</f>
        <v>2</v>
      </c>
      <c r="W43" s="8">
        <f>MIN($D43:$R43)</f>
        <v>0</v>
      </c>
      <c r="X43" s="8">
        <f>MAX($D43:$R43)</f>
        <v>5</v>
      </c>
      <c r="Y43" s="8">
        <f>COUNTIF($D43:$R43,Y$1)</f>
        <v>1</v>
      </c>
      <c r="Z43" s="8">
        <f>COUNTIF($D43:$R43,Z$1)</f>
        <v>1</v>
      </c>
      <c r="AA43" s="8">
        <f>COUNTIF($D43:$R43,AA$1)</f>
        <v>8</v>
      </c>
      <c r="AB43" s="8">
        <f>COUNTIF($D43:$R43,AB$1)</f>
        <v>0</v>
      </c>
      <c r="AC43" s="8">
        <f>COUNTIF($D43:$R43,AC$1)</f>
        <v>2</v>
      </c>
      <c r="AD43" s="8">
        <f>COUNTIF($D43:$R43,AD$1)</f>
        <v>3</v>
      </c>
      <c r="AE43" s="8">
        <f>SUM(D43:R43)</f>
        <v>40</v>
      </c>
      <c r="AF43" s="23">
        <f>SUM(Y43:AD43)</f>
        <v>15</v>
      </c>
      <c r="AG43" s="23"/>
      <c r="AH43" s="40" t="str">
        <f>IF(AE43=MAX($AE$42:$AE$46),C43, "")</f>
        <v/>
      </c>
    </row>
    <row r="44" spans="1:34">
      <c r="A44" s="30">
        <v>9</v>
      </c>
      <c r="B44" s="44" t="s">
        <v>13</v>
      </c>
      <c r="C44" s="30" t="s">
        <v>4</v>
      </c>
      <c r="D44" s="31">
        <v>2</v>
      </c>
      <c r="E44" s="31">
        <v>1</v>
      </c>
      <c r="F44" s="30">
        <v>3</v>
      </c>
      <c r="G44" s="30">
        <v>3</v>
      </c>
      <c r="H44" s="30">
        <v>3</v>
      </c>
      <c r="I44" s="30">
        <v>3</v>
      </c>
      <c r="J44" s="30">
        <v>5</v>
      </c>
      <c r="K44" s="30">
        <v>3</v>
      </c>
      <c r="L44" s="30">
        <v>5</v>
      </c>
      <c r="M44" s="30">
        <v>4</v>
      </c>
      <c r="N44" s="30">
        <v>0</v>
      </c>
      <c r="O44" s="30">
        <v>3</v>
      </c>
      <c r="P44" s="30">
        <v>0</v>
      </c>
      <c r="Q44" s="31">
        <v>5</v>
      </c>
      <c r="R44" s="41">
        <v>3</v>
      </c>
      <c r="S44" s="17">
        <f>AVERAGE($D44:$R44)</f>
        <v>2.8666666666666667</v>
      </c>
      <c r="T44" s="17">
        <f>_xlfn.STDEV.P(D44:R44)</f>
        <v>1.54344492037203</v>
      </c>
      <c r="U44" s="17">
        <f>MEDIAN(D44:R44)</f>
        <v>3</v>
      </c>
      <c r="V44" s="17">
        <f>_xlfn.MODE.SNGL(D44:R44)</f>
        <v>3</v>
      </c>
      <c r="W44" s="8">
        <f>MIN($D44:$R44)</f>
        <v>0</v>
      </c>
      <c r="X44" s="8">
        <f>MAX($D44:$R44)</f>
        <v>5</v>
      </c>
      <c r="Y44" s="8">
        <f>COUNTIF($D44:$R44,Y$1)</f>
        <v>2</v>
      </c>
      <c r="Z44" s="8">
        <f>COUNTIF($D44:$R44,Z$1)</f>
        <v>1</v>
      </c>
      <c r="AA44" s="8">
        <f>COUNTIF($D44:$R44,AA$1)</f>
        <v>1</v>
      </c>
      <c r="AB44" s="8">
        <f>COUNTIF($D44:$R44,AB$1)</f>
        <v>7</v>
      </c>
      <c r="AC44" s="8">
        <f>COUNTIF($D44:$R44,AC$1)</f>
        <v>1</v>
      </c>
      <c r="AD44" s="8">
        <f>COUNTIF($D44:$R44,AD$1)</f>
        <v>3</v>
      </c>
      <c r="AE44" s="8">
        <f>SUM(D44:R44)</f>
        <v>43</v>
      </c>
      <c r="AF44" s="23">
        <f>SUM(Y44:AD44)</f>
        <v>15</v>
      </c>
      <c r="AG44" s="23"/>
      <c r="AH44" s="40" t="str">
        <f>IF(AE44=MAX($AE$42:$AE$46),C44, "")</f>
        <v/>
      </c>
    </row>
    <row r="45" spans="1:34">
      <c r="A45" s="30">
        <v>9</v>
      </c>
      <c r="B45" s="44" t="s">
        <v>13</v>
      </c>
      <c r="C45" s="30" t="s">
        <v>5</v>
      </c>
      <c r="D45" s="31">
        <v>4</v>
      </c>
      <c r="E45" s="31">
        <v>5</v>
      </c>
      <c r="F45" s="30">
        <v>4</v>
      </c>
      <c r="G45" s="30">
        <v>4</v>
      </c>
      <c r="H45" s="30">
        <v>5</v>
      </c>
      <c r="I45" s="30">
        <v>5</v>
      </c>
      <c r="J45" s="30">
        <v>5</v>
      </c>
      <c r="K45" s="30">
        <v>5</v>
      </c>
      <c r="L45" s="30">
        <v>2</v>
      </c>
      <c r="M45" s="30">
        <v>4</v>
      </c>
      <c r="N45" s="30">
        <v>3</v>
      </c>
      <c r="O45" s="30">
        <v>3</v>
      </c>
      <c r="P45" s="30">
        <v>5</v>
      </c>
      <c r="Q45" s="30">
        <v>3</v>
      </c>
      <c r="R45" s="41">
        <v>2</v>
      </c>
      <c r="S45" s="17">
        <f>AVERAGE($D45:$R45)</f>
        <v>3.9333333333333331</v>
      </c>
      <c r="T45" s="17">
        <f>_xlfn.STDEV.P(D45:R45)</f>
        <v>1.0624918300339485</v>
      </c>
      <c r="U45" s="17">
        <f>MEDIAN(D45:R45)</f>
        <v>4</v>
      </c>
      <c r="V45" s="17">
        <f>_xlfn.MODE.SNGL(D45:R45)</f>
        <v>5</v>
      </c>
      <c r="W45" s="8">
        <f>MIN($D45:$R45)</f>
        <v>2</v>
      </c>
      <c r="X45" s="8">
        <f>MAX($D45:$R45)</f>
        <v>5</v>
      </c>
      <c r="Y45" s="8">
        <f>COUNTIF($D45:$R45,Y$1)</f>
        <v>0</v>
      </c>
      <c r="Z45" s="8">
        <f>COUNTIF($D45:$R45,Z$1)</f>
        <v>0</v>
      </c>
      <c r="AA45" s="8">
        <f>COUNTIF($D45:$R45,AA$1)</f>
        <v>2</v>
      </c>
      <c r="AB45" s="8">
        <f>COUNTIF($D45:$R45,AB$1)</f>
        <v>3</v>
      </c>
      <c r="AC45" s="8">
        <f>COUNTIF($D45:$R45,AC$1)</f>
        <v>4</v>
      </c>
      <c r="AD45" s="8">
        <f>COUNTIF($D45:$R45,AD$1)</f>
        <v>6</v>
      </c>
      <c r="AE45" s="8">
        <f>SUM(D45:R45)</f>
        <v>59</v>
      </c>
      <c r="AF45" s="23">
        <f>SUM(Y45:AD45)</f>
        <v>15</v>
      </c>
      <c r="AG45" s="23"/>
      <c r="AH45" s="40" t="str">
        <f>IF(AE45=MAX($AE$42:$AE$46),C45, "")</f>
        <v/>
      </c>
    </row>
    <row r="46" spans="1:34" s="39" customFormat="1">
      <c r="A46" s="30">
        <v>9</v>
      </c>
      <c r="B46" s="44" t="s">
        <v>13</v>
      </c>
      <c r="C46" s="30" t="s">
        <v>6</v>
      </c>
      <c r="D46" s="31">
        <v>5</v>
      </c>
      <c r="E46" s="31">
        <v>5</v>
      </c>
      <c r="F46" s="30">
        <v>5</v>
      </c>
      <c r="G46" s="30">
        <v>5</v>
      </c>
      <c r="H46" s="30">
        <v>4</v>
      </c>
      <c r="I46" s="30">
        <v>5</v>
      </c>
      <c r="J46" s="30">
        <v>5</v>
      </c>
      <c r="K46" s="30">
        <v>2</v>
      </c>
      <c r="L46" s="30">
        <v>5</v>
      </c>
      <c r="M46" s="30">
        <v>5</v>
      </c>
      <c r="N46" s="30">
        <v>4</v>
      </c>
      <c r="O46" s="30">
        <v>5</v>
      </c>
      <c r="P46" s="30">
        <v>5</v>
      </c>
      <c r="Q46" s="31">
        <v>5</v>
      </c>
      <c r="R46" s="41">
        <v>5</v>
      </c>
      <c r="S46" s="17">
        <f>AVERAGE($D46:$R46)</f>
        <v>4.666666666666667</v>
      </c>
      <c r="T46" s="17">
        <f>_xlfn.STDEV.P(D46:R46)</f>
        <v>0.78881063774661553</v>
      </c>
      <c r="U46" s="17">
        <f>MEDIAN(D46:R46)</f>
        <v>5</v>
      </c>
      <c r="V46" s="17">
        <f>_xlfn.MODE.SNGL(D46:R46)</f>
        <v>5</v>
      </c>
      <c r="W46" s="8">
        <f>MIN($D46:$R46)</f>
        <v>2</v>
      </c>
      <c r="X46" s="8">
        <f>MAX($D46:$R46)</f>
        <v>5</v>
      </c>
      <c r="Y46" s="8">
        <f>COUNTIF($D46:$R46,Y$1)</f>
        <v>0</v>
      </c>
      <c r="Z46" s="8">
        <f>COUNTIF($D46:$R46,Z$1)</f>
        <v>0</v>
      </c>
      <c r="AA46" s="8">
        <f>COUNTIF($D46:$R46,AA$1)</f>
        <v>1</v>
      </c>
      <c r="AB46" s="8">
        <f>COUNTIF($D46:$R46,AB$1)</f>
        <v>0</v>
      </c>
      <c r="AC46" s="8">
        <f>COUNTIF($D46:$R46,AC$1)</f>
        <v>2</v>
      </c>
      <c r="AD46" s="8">
        <f>COUNTIF($D46:$R46,AD$1)</f>
        <v>12</v>
      </c>
      <c r="AE46" s="8">
        <f>SUM(D46:R46)</f>
        <v>70</v>
      </c>
      <c r="AF46" s="23">
        <f>SUM(Y46:AD46)</f>
        <v>15</v>
      </c>
      <c r="AG46" s="23"/>
      <c r="AH46" s="40" t="str">
        <f>IF(AE46=MAX($AE$42:$AE$46),C46, "")</f>
        <v>e</v>
      </c>
    </row>
    <row r="47" spans="1:34">
      <c r="A47" s="30">
        <v>10</v>
      </c>
      <c r="B47" s="44" t="s">
        <v>14</v>
      </c>
      <c r="C47" s="30" t="s">
        <v>2</v>
      </c>
      <c r="D47" s="30">
        <v>3</v>
      </c>
      <c r="E47" s="31">
        <v>1</v>
      </c>
      <c r="F47" s="30">
        <v>1</v>
      </c>
      <c r="G47" s="30">
        <v>0</v>
      </c>
      <c r="H47" s="30">
        <v>1</v>
      </c>
      <c r="I47" s="30">
        <v>1</v>
      </c>
      <c r="J47" s="30">
        <v>0</v>
      </c>
      <c r="K47" s="30">
        <v>4</v>
      </c>
      <c r="L47" s="30">
        <v>1</v>
      </c>
      <c r="M47" s="30">
        <v>1</v>
      </c>
      <c r="N47" s="30">
        <v>2</v>
      </c>
      <c r="O47" s="30">
        <v>1</v>
      </c>
      <c r="P47" s="30">
        <v>3</v>
      </c>
      <c r="Q47" s="31">
        <v>0</v>
      </c>
      <c r="R47" s="41">
        <v>1</v>
      </c>
      <c r="S47" s="38">
        <f>AVERAGE($D47:$R47)</f>
        <v>1.3333333333333333</v>
      </c>
      <c r="T47" s="38">
        <f>_xlfn.STDEV.P(D47:R47)</f>
        <v>1.1352924243950935</v>
      </c>
      <c r="U47" s="38">
        <f>MEDIAN(D47:R47)</f>
        <v>1</v>
      </c>
      <c r="V47" s="38">
        <f>_xlfn.MODE.SNGL(D47:R47)</f>
        <v>1</v>
      </c>
      <c r="W47" s="34">
        <f>MIN($D47:$R47)</f>
        <v>0</v>
      </c>
      <c r="X47" s="34">
        <f>MAX($D47:$R47)</f>
        <v>4</v>
      </c>
      <c r="Y47" s="34">
        <f>COUNTIF($D47:$R47,Y$1)</f>
        <v>3</v>
      </c>
      <c r="Z47" s="34">
        <f>COUNTIF($D47:$R47,Z$1)</f>
        <v>8</v>
      </c>
      <c r="AA47" s="34">
        <f>COUNTIF($D47:$R47,AA$1)</f>
        <v>1</v>
      </c>
      <c r="AB47" s="34">
        <f>COUNTIF($D47:$R47,AB$1)</f>
        <v>2</v>
      </c>
      <c r="AC47" s="34">
        <f>COUNTIF($D47:$R47,AC$1)</f>
        <v>1</v>
      </c>
      <c r="AD47" s="34">
        <f>COUNTIF($D47:$R47,AD$1)</f>
        <v>0</v>
      </c>
      <c r="AE47" s="34">
        <f>SUM(D47:R47)</f>
        <v>20</v>
      </c>
      <c r="AF47" s="33">
        <f>SUM(Y47:AD47)</f>
        <v>15</v>
      </c>
      <c r="AG47" s="33"/>
      <c r="AH47" s="43" t="str">
        <f>IF(AE47=MAX($AE$47:$AE$51),C47, "")</f>
        <v/>
      </c>
    </row>
    <row r="48" spans="1:34">
      <c r="A48" s="30">
        <v>10</v>
      </c>
      <c r="B48" s="44" t="s">
        <v>14</v>
      </c>
      <c r="C48" s="30" t="s">
        <v>3</v>
      </c>
      <c r="D48" s="30">
        <v>3</v>
      </c>
      <c r="E48" s="31">
        <v>2</v>
      </c>
      <c r="F48" s="30">
        <v>2</v>
      </c>
      <c r="G48" s="30">
        <v>2</v>
      </c>
      <c r="H48" s="30">
        <v>3</v>
      </c>
      <c r="I48" s="30">
        <v>2</v>
      </c>
      <c r="J48" s="30">
        <v>2</v>
      </c>
      <c r="K48" s="30">
        <v>5</v>
      </c>
      <c r="L48" s="30">
        <v>4</v>
      </c>
      <c r="M48" s="30">
        <v>3</v>
      </c>
      <c r="N48" s="30">
        <v>3</v>
      </c>
      <c r="O48" s="30">
        <v>5</v>
      </c>
      <c r="P48" s="30">
        <v>0</v>
      </c>
      <c r="Q48" s="31">
        <v>0</v>
      </c>
      <c r="R48" s="41">
        <v>2</v>
      </c>
      <c r="S48" s="17">
        <f>AVERAGE($D48:$R48)</f>
        <v>2.5333333333333332</v>
      </c>
      <c r="T48" s="17">
        <f>_xlfn.STDEV.P(D48:R48)</f>
        <v>1.4079141387961918</v>
      </c>
      <c r="U48" s="17">
        <f>MEDIAN(D48:R48)</f>
        <v>2</v>
      </c>
      <c r="V48" s="17">
        <f>_xlfn.MODE.SNGL(D48:R48)</f>
        <v>2</v>
      </c>
      <c r="W48" s="8">
        <f>MIN($D48:$R48)</f>
        <v>0</v>
      </c>
      <c r="X48" s="8">
        <f>MAX($D48:$R48)</f>
        <v>5</v>
      </c>
      <c r="Y48" s="8">
        <f>COUNTIF($D48:$R48,Y$1)</f>
        <v>2</v>
      </c>
      <c r="Z48" s="8">
        <f>COUNTIF($D48:$R48,Z$1)</f>
        <v>0</v>
      </c>
      <c r="AA48" s="8">
        <f>COUNTIF($D48:$R48,AA$1)</f>
        <v>6</v>
      </c>
      <c r="AB48" s="8">
        <f>COUNTIF($D48:$R48,AB$1)</f>
        <v>4</v>
      </c>
      <c r="AC48" s="8">
        <f>COUNTIF($D48:$R48,AC$1)</f>
        <v>1</v>
      </c>
      <c r="AD48" s="8">
        <f>COUNTIF($D48:$R48,AD$1)</f>
        <v>2</v>
      </c>
      <c r="AE48" s="8">
        <f>SUM(D48:R48)</f>
        <v>38</v>
      </c>
      <c r="AF48" s="23">
        <f>SUM(Y48:AD48)</f>
        <v>15</v>
      </c>
      <c r="AG48" s="23"/>
      <c r="AH48" s="40" t="str">
        <f>IF(AE48=MAX($AE$47:$AE$51),C48, "")</f>
        <v/>
      </c>
    </row>
    <row r="49" spans="1:35">
      <c r="A49" s="30">
        <v>10</v>
      </c>
      <c r="B49" s="44" t="s">
        <v>14</v>
      </c>
      <c r="C49" s="30" t="s">
        <v>4</v>
      </c>
      <c r="D49" s="31">
        <v>1</v>
      </c>
      <c r="E49" s="31">
        <v>3</v>
      </c>
      <c r="F49" s="30">
        <v>3</v>
      </c>
      <c r="G49" s="30">
        <v>3</v>
      </c>
      <c r="H49" s="30">
        <v>2</v>
      </c>
      <c r="I49" s="30">
        <v>3</v>
      </c>
      <c r="J49" s="30">
        <v>5</v>
      </c>
      <c r="K49" s="30">
        <v>3</v>
      </c>
      <c r="L49" s="30">
        <v>4</v>
      </c>
      <c r="M49" s="30">
        <v>3</v>
      </c>
      <c r="N49" s="30">
        <v>1</v>
      </c>
      <c r="O49" s="30">
        <v>3</v>
      </c>
      <c r="P49" s="30">
        <v>0</v>
      </c>
      <c r="Q49" s="31">
        <v>5</v>
      </c>
      <c r="R49" s="41">
        <v>3</v>
      </c>
      <c r="S49" s="17">
        <f>AVERAGE($D49:$R49)</f>
        <v>2.8</v>
      </c>
      <c r="T49" s="17">
        <f>_xlfn.STDEV.P(D49:R49)</f>
        <v>1.3266499161421599</v>
      </c>
      <c r="U49" s="17">
        <f>MEDIAN(D49:R49)</f>
        <v>3</v>
      </c>
      <c r="V49" s="17">
        <f>_xlfn.MODE.SNGL(D49:R49)</f>
        <v>3</v>
      </c>
      <c r="W49" s="8">
        <f>MIN($D49:$R49)</f>
        <v>0</v>
      </c>
      <c r="X49" s="8">
        <f>MAX($D49:$R49)</f>
        <v>5</v>
      </c>
      <c r="Y49" s="8">
        <f>COUNTIF($D49:$R49,Y$1)</f>
        <v>1</v>
      </c>
      <c r="Z49" s="8">
        <f>COUNTIF($D49:$R49,Z$1)</f>
        <v>2</v>
      </c>
      <c r="AA49" s="8">
        <f>COUNTIF($D49:$R49,AA$1)</f>
        <v>1</v>
      </c>
      <c r="AB49" s="8">
        <f>COUNTIF($D49:$R49,AB$1)</f>
        <v>8</v>
      </c>
      <c r="AC49" s="8">
        <f>COUNTIF($D49:$R49,AC$1)</f>
        <v>1</v>
      </c>
      <c r="AD49" s="8">
        <f>COUNTIF($D49:$R49,AD$1)</f>
        <v>2</v>
      </c>
      <c r="AE49" s="8">
        <f>SUM(D49:R49)</f>
        <v>42</v>
      </c>
      <c r="AF49" s="23">
        <f>SUM(Y49:AD49)</f>
        <v>15</v>
      </c>
      <c r="AG49" s="23"/>
      <c r="AH49" s="40" t="str">
        <f>IF(AE49=MAX($AE$47:$AE$51),C49, "")</f>
        <v/>
      </c>
    </row>
    <row r="50" spans="1:35">
      <c r="A50" s="30">
        <v>10</v>
      </c>
      <c r="B50" s="44" t="s">
        <v>14</v>
      </c>
      <c r="C50" s="30" t="s">
        <v>5</v>
      </c>
      <c r="D50" s="30">
        <v>4</v>
      </c>
      <c r="E50" s="31">
        <v>5</v>
      </c>
      <c r="F50" s="30">
        <v>4</v>
      </c>
      <c r="G50" s="30">
        <v>4</v>
      </c>
      <c r="H50" s="30">
        <v>5</v>
      </c>
      <c r="I50" s="30">
        <v>5</v>
      </c>
      <c r="J50" s="30">
        <v>5</v>
      </c>
      <c r="K50" s="30">
        <v>2</v>
      </c>
      <c r="L50" s="30">
        <v>2</v>
      </c>
      <c r="M50" s="30">
        <v>4</v>
      </c>
      <c r="N50" s="30">
        <v>4</v>
      </c>
      <c r="O50" s="30">
        <v>5</v>
      </c>
      <c r="P50" s="30">
        <v>5</v>
      </c>
      <c r="Q50" s="31">
        <v>5</v>
      </c>
      <c r="R50" s="41">
        <v>4</v>
      </c>
      <c r="S50" s="17">
        <f>AVERAGE($D50:$R50)</f>
        <v>4.2</v>
      </c>
      <c r="T50" s="17">
        <f>_xlfn.STDEV.P(D50:R50)</f>
        <v>0.9797958971132712</v>
      </c>
      <c r="U50" s="17">
        <f>MEDIAN(D50:R50)</f>
        <v>4</v>
      </c>
      <c r="V50" s="17">
        <f>_xlfn.MODE.SNGL(D50:R50)</f>
        <v>5</v>
      </c>
      <c r="W50" s="8">
        <f>MIN($D50:$R50)</f>
        <v>2</v>
      </c>
      <c r="X50" s="8">
        <f>MAX($D50:$R50)</f>
        <v>5</v>
      </c>
      <c r="Y50" s="8">
        <f>COUNTIF($D50:$R50,Y$1)</f>
        <v>0</v>
      </c>
      <c r="Z50" s="8">
        <f>COUNTIF($D50:$R50,Z$1)</f>
        <v>0</v>
      </c>
      <c r="AA50" s="8">
        <f>COUNTIF($D50:$R50,AA$1)</f>
        <v>2</v>
      </c>
      <c r="AB50" s="8">
        <f>COUNTIF($D50:$R50,AB$1)</f>
        <v>0</v>
      </c>
      <c r="AC50" s="8">
        <f>COUNTIF($D50:$R50,AC$1)</f>
        <v>6</v>
      </c>
      <c r="AD50" s="8">
        <f>COUNTIF($D50:$R50,AD$1)</f>
        <v>7</v>
      </c>
      <c r="AE50" s="8">
        <f>SUM(D50:R50)</f>
        <v>63</v>
      </c>
      <c r="AF50" s="23">
        <f>SUM(Y50:AD50)</f>
        <v>15</v>
      </c>
      <c r="AG50" s="23"/>
      <c r="AH50" s="40" t="str">
        <f>IF(AE50=MAX($AE$47:$AE$51),C50, "")</f>
        <v/>
      </c>
    </row>
    <row r="51" spans="1:35" s="39" customFormat="1">
      <c r="A51" s="30">
        <v>10</v>
      </c>
      <c r="B51" s="44" t="s">
        <v>14</v>
      </c>
      <c r="C51" s="30" t="s">
        <v>6</v>
      </c>
      <c r="D51" s="30">
        <v>5</v>
      </c>
      <c r="E51" s="31">
        <v>4</v>
      </c>
      <c r="F51" s="30">
        <v>5</v>
      </c>
      <c r="G51" s="30">
        <v>5</v>
      </c>
      <c r="H51" s="30">
        <v>4</v>
      </c>
      <c r="I51" s="30">
        <v>5</v>
      </c>
      <c r="J51" s="30">
        <v>5</v>
      </c>
      <c r="K51" s="30">
        <v>1</v>
      </c>
      <c r="L51" s="30">
        <v>5</v>
      </c>
      <c r="M51" s="30">
        <v>5</v>
      </c>
      <c r="N51" s="30">
        <v>5</v>
      </c>
      <c r="O51" s="30">
        <v>3</v>
      </c>
      <c r="P51" s="30">
        <v>4</v>
      </c>
      <c r="Q51" s="31">
        <v>5</v>
      </c>
      <c r="R51" s="41">
        <v>5</v>
      </c>
      <c r="S51" s="17">
        <f>AVERAGE($D51:$R51)</f>
        <v>4.4000000000000004</v>
      </c>
      <c r="T51" s="17">
        <f>_xlfn.STDEV.P(D51:R51)</f>
        <v>1.0832051206181281</v>
      </c>
      <c r="U51" s="17">
        <f>MEDIAN(D51:R51)</f>
        <v>5</v>
      </c>
      <c r="V51" s="17">
        <f>_xlfn.MODE.SNGL(D51:R51)</f>
        <v>5</v>
      </c>
      <c r="W51" s="8">
        <f>MIN($D51:$R51)</f>
        <v>1</v>
      </c>
      <c r="X51" s="8">
        <f>MAX($D51:$R51)</f>
        <v>5</v>
      </c>
      <c r="Y51" s="8">
        <f>COUNTIF($D51:$R51,Y$1)</f>
        <v>0</v>
      </c>
      <c r="Z51" s="8">
        <f>COUNTIF($D51:$R51,Z$1)</f>
        <v>1</v>
      </c>
      <c r="AA51" s="8">
        <f>COUNTIF($D51:$R51,AA$1)</f>
        <v>0</v>
      </c>
      <c r="AB51" s="8">
        <f>COUNTIF($D51:$R51,AB$1)</f>
        <v>1</v>
      </c>
      <c r="AC51" s="8">
        <f>COUNTIF($D51:$R51,AC$1)</f>
        <v>3</v>
      </c>
      <c r="AD51" s="8">
        <f>COUNTIF($D51:$R51,AD$1)</f>
        <v>10</v>
      </c>
      <c r="AE51" s="8">
        <f>SUM(D51:R51)</f>
        <v>66</v>
      </c>
      <c r="AF51" s="23">
        <f>SUM(Y51:AD51)</f>
        <v>15</v>
      </c>
      <c r="AG51" s="23"/>
      <c r="AH51" s="40" t="str">
        <f>IF(AE51=MAX($AE$47:$AE$51),C51, "")</f>
        <v>e</v>
      </c>
    </row>
    <row r="52" spans="1:35">
      <c r="A52" s="30">
        <v>11</v>
      </c>
      <c r="B52" s="44" t="s">
        <v>15</v>
      </c>
      <c r="C52" s="30" t="s">
        <v>2</v>
      </c>
      <c r="D52" s="31">
        <v>1</v>
      </c>
      <c r="E52" s="31">
        <v>5</v>
      </c>
      <c r="F52" s="30">
        <v>1</v>
      </c>
      <c r="G52" s="30">
        <v>0</v>
      </c>
      <c r="H52" s="30">
        <v>1</v>
      </c>
      <c r="I52" s="30">
        <v>1</v>
      </c>
      <c r="J52" s="30">
        <v>0</v>
      </c>
      <c r="K52" s="30">
        <v>3</v>
      </c>
      <c r="L52" s="30">
        <v>1</v>
      </c>
      <c r="M52" s="30">
        <v>2</v>
      </c>
      <c r="N52" s="30">
        <v>5</v>
      </c>
      <c r="O52" s="30">
        <v>4</v>
      </c>
      <c r="P52" s="30">
        <v>5</v>
      </c>
      <c r="Q52" s="31">
        <v>0</v>
      </c>
      <c r="R52" s="41">
        <v>1</v>
      </c>
      <c r="S52" s="38">
        <f>AVERAGE($D52:$R52)</f>
        <v>2</v>
      </c>
      <c r="T52" s="38">
        <f>_xlfn.STDEV.P(D52:R52)</f>
        <v>1.8257418583505538</v>
      </c>
      <c r="U52" s="38">
        <f>MEDIAN(D52:R52)</f>
        <v>1</v>
      </c>
      <c r="V52" s="38">
        <f>_xlfn.MODE.SNGL(D52:R52)</f>
        <v>1</v>
      </c>
      <c r="W52" s="34">
        <f>MIN($D52:$R52)</f>
        <v>0</v>
      </c>
      <c r="X52" s="34">
        <f>MAX($D52:$R52)</f>
        <v>5</v>
      </c>
      <c r="Y52" s="34">
        <f>COUNTIF($D52:$R52,Y$1)</f>
        <v>3</v>
      </c>
      <c r="Z52" s="34">
        <f>COUNTIF($D52:$R52,Z$1)</f>
        <v>6</v>
      </c>
      <c r="AA52" s="34">
        <f>COUNTIF($D52:$R52,AA$1)</f>
        <v>1</v>
      </c>
      <c r="AB52" s="34">
        <f>COUNTIF($D52:$R52,AB$1)</f>
        <v>1</v>
      </c>
      <c r="AC52" s="34">
        <f>COUNTIF($D52:$R52,AC$1)</f>
        <v>1</v>
      </c>
      <c r="AD52" s="34">
        <f>COUNTIF($D52:$R52,AD$1)</f>
        <v>3</v>
      </c>
      <c r="AE52" s="34">
        <f>SUM(D52:R52)</f>
        <v>30</v>
      </c>
      <c r="AF52" s="33">
        <f>SUM(Y52:AD52)</f>
        <v>15</v>
      </c>
      <c r="AG52" s="33"/>
      <c r="AH52" s="43" t="str">
        <f>IF(AE52=MAX($AE$52:$AE$56),C52, "")</f>
        <v/>
      </c>
    </row>
    <row r="53" spans="1:35">
      <c r="A53" s="30">
        <v>11</v>
      </c>
      <c r="B53" s="44" t="s">
        <v>15</v>
      </c>
      <c r="C53" s="30" t="s">
        <v>3</v>
      </c>
      <c r="D53" s="31">
        <v>2</v>
      </c>
      <c r="E53" s="31">
        <v>2</v>
      </c>
      <c r="F53" s="30">
        <v>2</v>
      </c>
      <c r="G53" s="30">
        <v>2</v>
      </c>
      <c r="H53" s="30">
        <v>2</v>
      </c>
      <c r="I53" s="30">
        <v>2</v>
      </c>
      <c r="J53" s="30">
        <v>2</v>
      </c>
      <c r="K53" s="30">
        <v>0</v>
      </c>
      <c r="L53" s="30">
        <v>5</v>
      </c>
      <c r="M53" s="30">
        <v>5</v>
      </c>
      <c r="N53" s="30">
        <v>4</v>
      </c>
      <c r="O53" s="30">
        <v>5</v>
      </c>
      <c r="P53" s="30">
        <v>0</v>
      </c>
      <c r="Q53" s="30">
        <v>3</v>
      </c>
      <c r="R53" s="41">
        <v>3</v>
      </c>
      <c r="S53" s="17">
        <f>AVERAGE($D53:$R53)</f>
        <v>2.6</v>
      </c>
      <c r="T53" s="17">
        <f>_xlfn.STDEV.P(D53:R53)</f>
        <v>1.5405626677721791</v>
      </c>
      <c r="U53" s="17">
        <f>MEDIAN(D53:R53)</f>
        <v>2</v>
      </c>
      <c r="V53" s="17">
        <f>_xlfn.MODE.SNGL(D53:R53)</f>
        <v>2</v>
      </c>
      <c r="W53" s="8">
        <f>MIN($D53:$R53)</f>
        <v>0</v>
      </c>
      <c r="X53" s="8">
        <f>MAX($D53:$R53)</f>
        <v>5</v>
      </c>
      <c r="Y53" s="8">
        <f>COUNTIF($D53:$R53,Y$1)</f>
        <v>2</v>
      </c>
      <c r="Z53" s="8">
        <f>COUNTIF($D53:$R53,Z$1)</f>
        <v>0</v>
      </c>
      <c r="AA53" s="8">
        <f>COUNTIF($D53:$R53,AA$1)</f>
        <v>7</v>
      </c>
      <c r="AB53" s="8">
        <f>COUNTIF($D53:$R53,AB$1)</f>
        <v>2</v>
      </c>
      <c r="AC53" s="8">
        <f>COUNTIF($D53:$R53,AC$1)</f>
        <v>1</v>
      </c>
      <c r="AD53" s="8">
        <f>COUNTIF($D53:$R53,AD$1)</f>
        <v>3</v>
      </c>
      <c r="AE53" s="8">
        <f>SUM(D53:R53)</f>
        <v>39</v>
      </c>
      <c r="AF53" s="23">
        <f>SUM(Y53:AD53)</f>
        <v>15</v>
      </c>
      <c r="AG53" s="23"/>
      <c r="AH53" s="40" t="str">
        <f>IF(AE53=MAX($AE$52:$AE$56),C53, "")</f>
        <v/>
      </c>
    </row>
    <row r="54" spans="1:35">
      <c r="A54" s="30">
        <v>11</v>
      </c>
      <c r="B54" s="44" t="s">
        <v>15</v>
      </c>
      <c r="C54" s="30" t="s">
        <v>4</v>
      </c>
      <c r="D54" s="31">
        <v>4</v>
      </c>
      <c r="E54" s="31">
        <v>1</v>
      </c>
      <c r="F54" s="30">
        <v>3</v>
      </c>
      <c r="G54" s="30">
        <v>4</v>
      </c>
      <c r="H54" s="30">
        <v>3</v>
      </c>
      <c r="I54" s="30">
        <v>3</v>
      </c>
      <c r="J54" s="30">
        <v>5</v>
      </c>
      <c r="K54" s="30">
        <v>4</v>
      </c>
      <c r="L54" s="30">
        <v>2</v>
      </c>
      <c r="M54" s="30">
        <v>3</v>
      </c>
      <c r="N54" s="30">
        <v>1</v>
      </c>
      <c r="O54" s="30">
        <v>1</v>
      </c>
      <c r="P54" s="30">
        <v>0</v>
      </c>
      <c r="Q54" s="31">
        <v>5</v>
      </c>
      <c r="R54" s="41">
        <v>2</v>
      </c>
      <c r="S54" s="17">
        <f>AVERAGE($D54:$R54)</f>
        <v>2.7333333333333334</v>
      </c>
      <c r="T54" s="17">
        <f>_xlfn.STDEV.P(D54:R54)</f>
        <v>1.4817407180595246</v>
      </c>
      <c r="U54" s="17">
        <f>MEDIAN(D54:R54)</f>
        <v>3</v>
      </c>
      <c r="V54" s="17">
        <f>_xlfn.MODE.SNGL(D54:R54)</f>
        <v>3</v>
      </c>
      <c r="W54" s="8">
        <f>MIN($D54:$R54)</f>
        <v>0</v>
      </c>
      <c r="X54" s="8">
        <f>MAX($D54:$R54)</f>
        <v>5</v>
      </c>
      <c r="Y54" s="8">
        <f>COUNTIF($D54:$R54,Y$1)</f>
        <v>1</v>
      </c>
      <c r="Z54" s="8">
        <f>COUNTIF($D54:$R54,Z$1)</f>
        <v>3</v>
      </c>
      <c r="AA54" s="8">
        <f>COUNTIF($D54:$R54,AA$1)</f>
        <v>2</v>
      </c>
      <c r="AB54" s="8">
        <f>COUNTIF($D54:$R54,AB$1)</f>
        <v>4</v>
      </c>
      <c r="AC54" s="8">
        <f>COUNTIF($D54:$R54,AC$1)</f>
        <v>3</v>
      </c>
      <c r="AD54" s="8">
        <f>COUNTIF($D54:$R54,AD$1)</f>
        <v>2</v>
      </c>
      <c r="AE54" s="8">
        <f>SUM(D54:R54)</f>
        <v>41</v>
      </c>
      <c r="AF54" s="23">
        <f>SUM(Y54:AD54)</f>
        <v>15</v>
      </c>
      <c r="AG54" s="23"/>
      <c r="AH54" s="40" t="str">
        <f>IF(AE54=MAX($AE$52:$AE$56),C54, "")</f>
        <v/>
      </c>
    </row>
    <row r="55" spans="1:35">
      <c r="A55" s="30">
        <v>11</v>
      </c>
      <c r="B55" s="44" t="s">
        <v>15</v>
      </c>
      <c r="C55" s="30" t="s">
        <v>5</v>
      </c>
      <c r="D55" s="31">
        <v>5</v>
      </c>
      <c r="E55" s="31">
        <v>5</v>
      </c>
      <c r="F55" s="30">
        <v>4</v>
      </c>
      <c r="G55" s="30">
        <v>4</v>
      </c>
      <c r="H55" s="30">
        <v>4</v>
      </c>
      <c r="I55" s="30">
        <v>5</v>
      </c>
      <c r="J55" s="30">
        <v>5</v>
      </c>
      <c r="K55" s="30">
        <v>5</v>
      </c>
      <c r="L55" s="30">
        <v>4</v>
      </c>
      <c r="M55" s="30">
        <v>2</v>
      </c>
      <c r="N55" s="30">
        <v>2</v>
      </c>
      <c r="O55" s="30">
        <v>2</v>
      </c>
      <c r="P55" s="30">
        <v>3</v>
      </c>
      <c r="Q55" s="30">
        <v>3</v>
      </c>
      <c r="R55" s="41">
        <v>4</v>
      </c>
      <c r="S55" s="17">
        <f>AVERAGE($D55:$R55)</f>
        <v>3.8</v>
      </c>
      <c r="T55" s="17">
        <f>_xlfn.STDEV.P(D55:R55)</f>
        <v>1.1075498483890767</v>
      </c>
      <c r="U55" s="17">
        <f>MEDIAN(D55:R55)</f>
        <v>4</v>
      </c>
      <c r="V55" s="17">
        <f>_xlfn.MODE.SNGL(D55:R55)</f>
        <v>5</v>
      </c>
      <c r="W55" s="8">
        <f>MIN($D55:$R55)</f>
        <v>2</v>
      </c>
      <c r="X55" s="8">
        <f>MAX($D55:$R55)</f>
        <v>5</v>
      </c>
      <c r="Y55" s="8">
        <f>COUNTIF($D55:$R55,Y$1)</f>
        <v>0</v>
      </c>
      <c r="Z55" s="8">
        <f>COUNTIF($D55:$R55,Z$1)</f>
        <v>0</v>
      </c>
      <c r="AA55" s="8">
        <f>COUNTIF($D55:$R55,AA$1)</f>
        <v>3</v>
      </c>
      <c r="AB55" s="8">
        <f>COUNTIF($D55:$R55,AB$1)</f>
        <v>2</v>
      </c>
      <c r="AC55" s="8">
        <f>COUNTIF($D55:$R55,AC$1)</f>
        <v>5</v>
      </c>
      <c r="AD55" s="8">
        <f>COUNTIF($D55:$R55,AD$1)</f>
        <v>5</v>
      </c>
      <c r="AE55" s="8">
        <f>SUM(D55:R55)</f>
        <v>57</v>
      </c>
      <c r="AF55" s="23">
        <f>SUM(Y55:AD55)</f>
        <v>15</v>
      </c>
      <c r="AG55" s="23"/>
      <c r="AH55" s="40" t="str">
        <f>IF(AE55=MAX($AE$52:$AE$56),C55, "")</f>
        <v/>
      </c>
    </row>
    <row r="56" spans="1:35" s="39" customFormat="1">
      <c r="A56" s="30">
        <v>11</v>
      </c>
      <c r="B56" s="44" t="s">
        <v>15</v>
      </c>
      <c r="C56" s="30" t="s">
        <v>6</v>
      </c>
      <c r="D56" s="31">
        <v>3</v>
      </c>
      <c r="E56" s="31">
        <v>5</v>
      </c>
      <c r="F56" s="30">
        <v>5</v>
      </c>
      <c r="G56" s="30">
        <v>5</v>
      </c>
      <c r="H56" s="30">
        <v>5</v>
      </c>
      <c r="I56" s="30">
        <v>5</v>
      </c>
      <c r="J56" s="30">
        <v>5</v>
      </c>
      <c r="K56" s="30">
        <v>0</v>
      </c>
      <c r="L56" s="30">
        <v>4</v>
      </c>
      <c r="M56" s="30">
        <v>4</v>
      </c>
      <c r="N56" s="30">
        <v>4</v>
      </c>
      <c r="O56" s="30">
        <v>4</v>
      </c>
      <c r="P56" s="30">
        <v>5</v>
      </c>
      <c r="Q56" s="31">
        <v>5</v>
      </c>
      <c r="R56" s="41">
        <v>5</v>
      </c>
      <c r="S56" s="17">
        <f>AVERAGE($D56:$R56)</f>
        <v>4.2666666666666666</v>
      </c>
      <c r="T56" s="17">
        <f>_xlfn.STDEV.P(D56:R56)</f>
        <v>1.2892719737209144</v>
      </c>
      <c r="U56" s="17">
        <f>MEDIAN(D56:R56)</f>
        <v>5</v>
      </c>
      <c r="V56" s="17">
        <f>_xlfn.MODE.SNGL(D56:R56)</f>
        <v>5</v>
      </c>
      <c r="W56" s="8">
        <f>MIN($D56:$R56)</f>
        <v>0</v>
      </c>
      <c r="X56" s="8">
        <f>MAX($D56:$R56)</f>
        <v>5</v>
      </c>
      <c r="Y56" s="8">
        <f>COUNTIF($D56:$R56,Y$1)</f>
        <v>1</v>
      </c>
      <c r="Z56" s="8">
        <f>COUNTIF($D56:$R56,Z$1)</f>
        <v>0</v>
      </c>
      <c r="AA56" s="8">
        <f>COUNTIF($D56:$R56,AA$1)</f>
        <v>0</v>
      </c>
      <c r="AB56" s="8">
        <f>COUNTIF($D56:$R56,AB$1)</f>
        <v>1</v>
      </c>
      <c r="AC56" s="8">
        <f>COUNTIF($D56:$R56,AC$1)</f>
        <v>4</v>
      </c>
      <c r="AD56" s="8">
        <f>COUNTIF($D56:$R56,AD$1)</f>
        <v>9</v>
      </c>
      <c r="AE56" s="8">
        <f>SUM(D56:R56)</f>
        <v>64</v>
      </c>
      <c r="AF56" s="23">
        <f>SUM(Y56:AD56)</f>
        <v>15</v>
      </c>
      <c r="AG56" s="23"/>
      <c r="AH56" s="40" t="str">
        <f>IF(AE56=MAX($AE$52:$AE$56),C56, "")</f>
        <v>e</v>
      </c>
    </row>
    <row r="57" spans="1:35">
      <c r="A57" s="30">
        <v>12</v>
      </c>
      <c r="B57" s="44" t="s">
        <v>16</v>
      </c>
      <c r="C57" s="30" t="s">
        <v>2</v>
      </c>
      <c r="D57" s="31">
        <v>1</v>
      </c>
      <c r="E57" s="30">
        <v>1</v>
      </c>
      <c r="F57" s="30">
        <v>1</v>
      </c>
      <c r="G57" s="30">
        <v>0</v>
      </c>
      <c r="H57" s="30">
        <v>1</v>
      </c>
      <c r="I57" s="30">
        <v>1</v>
      </c>
      <c r="J57" s="30">
        <v>0</v>
      </c>
      <c r="K57" s="30">
        <v>4</v>
      </c>
      <c r="L57" s="30">
        <v>0</v>
      </c>
      <c r="M57" s="30">
        <v>1</v>
      </c>
      <c r="N57" s="30">
        <v>2</v>
      </c>
      <c r="O57" s="30">
        <v>1</v>
      </c>
      <c r="P57" s="30">
        <v>4</v>
      </c>
      <c r="Q57" s="31">
        <v>1</v>
      </c>
      <c r="R57" s="41">
        <v>1</v>
      </c>
      <c r="S57" s="38">
        <f>AVERAGE($D57:$R57)</f>
        <v>1.2666666666666666</v>
      </c>
      <c r="T57" s="38">
        <f>_xlfn.STDEV.P(D57:R57)</f>
        <v>1.18133634311129</v>
      </c>
      <c r="U57" s="38">
        <f>MEDIAN(D57:R57)</f>
        <v>1</v>
      </c>
      <c r="V57" s="38">
        <f>_xlfn.MODE.SNGL(D57:R57)</f>
        <v>1</v>
      </c>
      <c r="W57" s="34">
        <f>MIN($D57:$R57)</f>
        <v>0</v>
      </c>
      <c r="X57" s="34">
        <f>MAX($D57:$R57)</f>
        <v>4</v>
      </c>
      <c r="Y57" s="34">
        <f>COUNTIF($D57:$R57,Y$1)</f>
        <v>3</v>
      </c>
      <c r="Z57" s="34">
        <f>COUNTIF($D57:$R57,Z$1)</f>
        <v>9</v>
      </c>
      <c r="AA57" s="34">
        <f>COUNTIF($D57:$R57,AA$1)</f>
        <v>1</v>
      </c>
      <c r="AB57" s="34">
        <f>COUNTIF($D57:$R57,AB$1)</f>
        <v>0</v>
      </c>
      <c r="AC57" s="34">
        <f>COUNTIF($D57:$R57,AC$1)</f>
        <v>2</v>
      </c>
      <c r="AD57" s="34">
        <f>COUNTIF($D57:$R57,AD$1)</f>
        <v>0</v>
      </c>
      <c r="AE57" s="34">
        <f>SUM(D57:R57)</f>
        <v>19</v>
      </c>
      <c r="AF57" s="33">
        <f>SUM(Y57:AD57)</f>
        <v>15</v>
      </c>
      <c r="AG57" s="33"/>
      <c r="AH57" s="43" t="str">
        <f>IF(AE57=MAX($AE$57:$AE$61),C57, "")</f>
        <v/>
      </c>
    </row>
    <row r="58" spans="1:35">
      <c r="A58" s="30">
        <v>12</v>
      </c>
      <c r="B58" s="44" t="s">
        <v>16</v>
      </c>
      <c r="C58" s="30" t="s">
        <v>3</v>
      </c>
      <c r="D58" s="31">
        <v>2</v>
      </c>
      <c r="E58" s="31">
        <v>5</v>
      </c>
      <c r="F58" s="30">
        <v>2</v>
      </c>
      <c r="G58" s="30">
        <v>2</v>
      </c>
      <c r="H58" s="30">
        <v>3</v>
      </c>
      <c r="I58" s="30">
        <v>2</v>
      </c>
      <c r="J58" s="30">
        <v>3</v>
      </c>
      <c r="K58" s="30">
        <v>3</v>
      </c>
      <c r="L58" s="30">
        <v>5</v>
      </c>
      <c r="M58" s="30">
        <v>5</v>
      </c>
      <c r="N58" s="30">
        <v>3</v>
      </c>
      <c r="O58" s="30">
        <v>4</v>
      </c>
      <c r="P58" s="30">
        <v>2</v>
      </c>
      <c r="Q58" s="41">
        <v>3</v>
      </c>
      <c r="R58" s="41">
        <v>2</v>
      </c>
      <c r="S58" s="17">
        <f>AVERAGE($D58:$R58)</f>
        <v>3.0666666666666669</v>
      </c>
      <c r="T58" s="17">
        <f>_xlfn.STDEV.P(D58:R58)</f>
        <v>1.1234866364235145</v>
      </c>
      <c r="U58" s="17">
        <f>MEDIAN(D58:R58)</f>
        <v>3</v>
      </c>
      <c r="V58" s="17">
        <f>_xlfn.MODE.SNGL(D58:R58)</f>
        <v>2</v>
      </c>
      <c r="W58" s="8">
        <f>MIN($D58:$R58)</f>
        <v>2</v>
      </c>
      <c r="X58" s="8">
        <f>MAX($D58:$R58)</f>
        <v>5</v>
      </c>
      <c r="Y58" s="8">
        <f>COUNTIF($D58:$R58,Y$1)</f>
        <v>0</v>
      </c>
      <c r="Z58" s="8">
        <f>COUNTIF($D58:$R58,Z$1)</f>
        <v>0</v>
      </c>
      <c r="AA58" s="8">
        <f>COUNTIF($D58:$R58,AA$1)</f>
        <v>6</v>
      </c>
      <c r="AB58" s="8">
        <f>COUNTIF($D58:$R58,AB$1)</f>
        <v>5</v>
      </c>
      <c r="AC58" s="8">
        <f>COUNTIF($D58:$R58,AC$1)</f>
        <v>1</v>
      </c>
      <c r="AD58" s="8">
        <f>COUNTIF($D58:$R58,AD$1)</f>
        <v>3</v>
      </c>
      <c r="AE58" s="8">
        <f>SUM(D58:R58)</f>
        <v>46</v>
      </c>
      <c r="AF58" s="23">
        <f>SUM(Y58:AD58)</f>
        <v>15</v>
      </c>
      <c r="AG58" s="23"/>
      <c r="AH58" s="40" t="str">
        <f>IF(AE58=MAX($AE$57:$AE$61),C58, "")</f>
        <v/>
      </c>
    </row>
    <row r="59" spans="1:35">
      <c r="A59" s="30">
        <v>12</v>
      </c>
      <c r="B59" s="44" t="s">
        <v>16</v>
      </c>
      <c r="C59" s="30" t="s">
        <v>4</v>
      </c>
      <c r="D59" s="31">
        <v>4</v>
      </c>
      <c r="E59" s="31">
        <v>2</v>
      </c>
      <c r="F59" s="30">
        <v>3</v>
      </c>
      <c r="G59" s="30">
        <v>3</v>
      </c>
      <c r="H59" s="30">
        <v>2</v>
      </c>
      <c r="I59" s="30">
        <v>5</v>
      </c>
      <c r="J59" s="30">
        <v>5</v>
      </c>
      <c r="K59" s="30">
        <v>2</v>
      </c>
      <c r="L59" s="30">
        <v>5</v>
      </c>
      <c r="M59" s="30">
        <v>4</v>
      </c>
      <c r="N59" s="30">
        <v>1</v>
      </c>
      <c r="O59" s="30">
        <v>4</v>
      </c>
      <c r="P59" s="30">
        <v>0</v>
      </c>
      <c r="Q59" s="31">
        <v>5</v>
      </c>
      <c r="R59" s="41">
        <v>4</v>
      </c>
      <c r="S59" s="17">
        <f>AVERAGE($D59:$R59)</f>
        <v>3.2666666666666666</v>
      </c>
      <c r="T59" s="17">
        <f>_xlfn.STDEV.P(D59:R59)</f>
        <v>1.5260697523012796</v>
      </c>
      <c r="U59" s="17">
        <f>MEDIAN(D59:R59)</f>
        <v>4</v>
      </c>
      <c r="V59" s="17">
        <f>_xlfn.MODE.SNGL(D59:R59)</f>
        <v>4</v>
      </c>
      <c r="W59" s="8">
        <f>MIN($D59:$R59)</f>
        <v>0</v>
      </c>
      <c r="X59" s="8">
        <f>MAX($D59:$R59)</f>
        <v>5</v>
      </c>
      <c r="Y59" s="8">
        <f>COUNTIF($D59:$R59,Y$1)</f>
        <v>1</v>
      </c>
      <c r="Z59" s="8">
        <f>COUNTIF($D59:$R59,Z$1)</f>
        <v>1</v>
      </c>
      <c r="AA59" s="8">
        <f>COUNTIF($D59:$R59,AA$1)</f>
        <v>3</v>
      </c>
      <c r="AB59" s="8">
        <f>COUNTIF($D59:$R59,AB$1)</f>
        <v>2</v>
      </c>
      <c r="AC59" s="8">
        <f>COUNTIF($D59:$R59,AC$1)</f>
        <v>4</v>
      </c>
      <c r="AD59" s="8">
        <f>COUNTIF($D59:$R59,AD$1)</f>
        <v>4</v>
      </c>
      <c r="AE59" s="8">
        <f>SUM(D59:R59)</f>
        <v>49</v>
      </c>
      <c r="AF59" s="23">
        <f>SUM(Y59:AD59)</f>
        <v>15</v>
      </c>
      <c r="AG59" s="23"/>
      <c r="AH59" s="40" t="str">
        <f>IF(AE59=MAX($AE$57:$AE$61),C59, "")</f>
        <v/>
      </c>
    </row>
    <row r="60" spans="1:35">
      <c r="A60" s="30">
        <v>12</v>
      </c>
      <c r="B60" s="44" t="s">
        <v>16</v>
      </c>
      <c r="C60" s="30" t="s">
        <v>5</v>
      </c>
      <c r="D60" s="31">
        <v>5</v>
      </c>
      <c r="E60" s="31">
        <v>5</v>
      </c>
      <c r="F60" s="30">
        <v>4</v>
      </c>
      <c r="G60" s="30">
        <v>4</v>
      </c>
      <c r="H60" s="30">
        <v>5</v>
      </c>
      <c r="I60" s="30">
        <v>5</v>
      </c>
      <c r="J60" s="30">
        <v>5</v>
      </c>
      <c r="K60" s="30">
        <v>5</v>
      </c>
      <c r="L60" s="30">
        <v>3</v>
      </c>
      <c r="M60" s="30">
        <v>4</v>
      </c>
      <c r="N60" s="30">
        <v>5</v>
      </c>
      <c r="O60" s="30">
        <v>4</v>
      </c>
      <c r="P60" s="30">
        <v>3</v>
      </c>
      <c r="Q60" s="41">
        <v>3</v>
      </c>
      <c r="R60" s="41">
        <v>3</v>
      </c>
      <c r="S60" s="17">
        <f>AVERAGE($D60:$R60)</f>
        <v>4.2</v>
      </c>
      <c r="T60" s="17">
        <f>_xlfn.STDEV.P(D60:R60)</f>
        <v>0.83266639978645307</v>
      </c>
      <c r="U60" s="17">
        <f>MEDIAN(D60:R60)</f>
        <v>4</v>
      </c>
      <c r="V60" s="17">
        <f>_xlfn.MODE.SNGL(D60:R60)</f>
        <v>5</v>
      </c>
      <c r="W60" s="8">
        <f>MIN($D60:$R60)</f>
        <v>3</v>
      </c>
      <c r="X60" s="8">
        <f>MAX($D60:$R60)</f>
        <v>5</v>
      </c>
      <c r="Y60" s="8">
        <f>COUNTIF($D60:$R60,Y$1)</f>
        <v>0</v>
      </c>
      <c r="Z60" s="8">
        <f>COUNTIF($D60:$R60,Z$1)</f>
        <v>0</v>
      </c>
      <c r="AA60" s="8">
        <f>COUNTIF($D60:$R60,AA$1)</f>
        <v>0</v>
      </c>
      <c r="AB60" s="8">
        <f>COUNTIF($D60:$R60,AB$1)</f>
        <v>4</v>
      </c>
      <c r="AC60" s="8">
        <f>COUNTIF($D60:$R60,AC$1)</f>
        <v>4</v>
      </c>
      <c r="AD60" s="8">
        <f>COUNTIF($D60:$R60,AD$1)</f>
        <v>7</v>
      </c>
      <c r="AE60" s="8">
        <f>SUM(D60:R60)</f>
        <v>63</v>
      </c>
      <c r="AF60" s="23">
        <f>SUM(Y60:AD60)</f>
        <v>15</v>
      </c>
      <c r="AG60" s="23"/>
      <c r="AH60" s="40" t="str">
        <f>IF(AE60=MAX($AE$57:$AE$61),C60, "")</f>
        <v>d</v>
      </c>
    </row>
    <row r="61" spans="1:35" s="39" customFormat="1">
      <c r="A61" s="30">
        <v>12</v>
      </c>
      <c r="B61" s="44" t="s">
        <v>16</v>
      </c>
      <c r="C61" s="30" t="s">
        <v>6</v>
      </c>
      <c r="D61" s="31">
        <v>3</v>
      </c>
      <c r="E61" s="31">
        <v>5</v>
      </c>
      <c r="F61" s="30">
        <v>5</v>
      </c>
      <c r="G61" s="30">
        <v>5</v>
      </c>
      <c r="H61" s="30">
        <v>4</v>
      </c>
      <c r="I61" s="30">
        <v>5</v>
      </c>
      <c r="J61" s="30"/>
      <c r="K61" s="30">
        <v>1</v>
      </c>
      <c r="L61" s="30">
        <v>3</v>
      </c>
      <c r="M61" s="30">
        <v>4</v>
      </c>
      <c r="N61" s="30">
        <v>5</v>
      </c>
      <c r="O61" s="30">
        <v>5</v>
      </c>
      <c r="P61" s="30">
        <v>5</v>
      </c>
      <c r="Q61" s="31">
        <v>5</v>
      </c>
      <c r="R61" s="41">
        <v>5</v>
      </c>
      <c r="S61" s="17">
        <f>AVERAGE($D61:$R61)</f>
        <v>4.2857142857142856</v>
      </c>
      <c r="T61" s="17">
        <f>_xlfn.STDEV.P(D61:R61)</f>
        <v>1.1605769149479943</v>
      </c>
      <c r="U61" s="17">
        <f>MEDIAN(D61:R61)</f>
        <v>5</v>
      </c>
      <c r="V61" s="17">
        <f>_xlfn.MODE.SNGL(D61:R61)</f>
        <v>5</v>
      </c>
      <c r="W61" s="8">
        <f>MIN($D61:$R61)</f>
        <v>1</v>
      </c>
      <c r="X61" s="8">
        <f>MAX($D61:$R61)</f>
        <v>5</v>
      </c>
      <c r="Y61" s="8">
        <f>COUNTIF($D61:$R61,Y$1)</f>
        <v>0</v>
      </c>
      <c r="Z61" s="8">
        <f>COUNTIF($D61:$R61,Z$1)</f>
        <v>1</v>
      </c>
      <c r="AA61" s="8">
        <f>COUNTIF($D61:$R61,AA$1)</f>
        <v>0</v>
      </c>
      <c r="AB61" s="8">
        <f>COUNTIF($D61:$R61,AB$1)</f>
        <v>2</v>
      </c>
      <c r="AC61" s="8">
        <f>COUNTIF($D61:$R61,AC$1)</f>
        <v>2</v>
      </c>
      <c r="AD61" s="8">
        <f>COUNTIF($D61:$R61,AD$1)</f>
        <v>9</v>
      </c>
      <c r="AE61" s="8">
        <f>SUM(D61:R61)</f>
        <v>60</v>
      </c>
      <c r="AF61" s="23">
        <f>SUM(Y61:AD61)</f>
        <v>14</v>
      </c>
      <c r="AG61" s="23"/>
      <c r="AH61" s="40" t="str">
        <f>IF(AE61=MAX($AE$57:$AE$61),C61, "")</f>
        <v/>
      </c>
      <c r="AI61" s="39" t="s">
        <v>41</v>
      </c>
    </row>
    <row r="62" spans="1:35">
      <c r="A62" s="30">
        <v>13</v>
      </c>
      <c r="B62" s="44" t="s">
        <v>17</v>
      </c>
      <c r="C62" s="30" t="s">
        <v>2</v>
      </c>
      <c r="D62" s="31">
        <v>2</v>
      </c>
      <c r="E62" s="31">
        <v>5</v>
      </c>
      <c r="F62" s="30">
        <v>1</v>
      </c>
      <c r="G62" s="30">
        <v>0</v>
      </c>
      <c r="H62" s="30">
        <v>1</v>
      </c>
      <c r="I62" s="30">
        <v>0</v>
      </c>
      <c r="J62" s="30">
        <v>0</v>
      </c>
      <c r="K62" s="30">
        <v>1</v>
      </c>
      <c r="L62" s="30">
        <v>2</v>
      </c>
      <c r="M62" s="30">
        <v>1</v>
      </c>
      <c r="N62" s="30">
        <v>0</v>
      </c>
      <c r="O62" s="30">
        <v>5</v>
      </c>
      <c r="P62" s="30">
        <v>5</v>
      </c>
      <c r="Q62" s="31">
        <v>2</v>
      </c>
      <c r="R62" s="41">
        <v>1</v>
      </c>
      <c r="S62" s="38">
        <f>AVERAGE($D62:$R62)</f>
        <v>1.7333333333333334</v>
      </c>
      <c r="T62" s="38">
        <f>_xlfn.STDEV.P(D62:R62)</f>
        <v>1.7688665548562132</v>
      </c>
      <c r="U62" s="38">
        <f>MEDIAN(D62:R62)</f>
        <v>1</v>
      </c>
      <c r="V62" s="38">
        <f>_xlfn.MODE.SNGL(D62:R62)</f>
        <v>1</v>
      </c>
      <c r="W62" s="34">
        <f>MIN($D62:$R62)</f>
        <v>0</v>
      </c>
      <c r="X62" s="34">
        <f>MAX($D62:$R62)</f>
        <v>5</v>
      </c>
      <c r="Y62" s="34">
        <f>COUNTIF($D62:$R62,Y$1)</f>
        <v>4</v>
      </c>
      <c r="Z62" s="34">
        <f>COUNTIF($D62:$R62,Z$1)</f>
        <v>5</v>
      </c>
      <c r="AA62" s="34">
        <f>COUNTIF($D62:$R62,AA$1)</f>
        <v>3</v>
      </c>
      <c r="AB62" s="34">
        <f>COUNTIF($D62:$R62,AB$1)</f>
        <v>0</v>
      </c>
      <c r="AC62" s="34">
        <f>COUNTIF($D62:$R62,AC$1)</f>
        <v>0</v>
      </c>
      <c r="AD62" s="34">
        <f>COUNTIF($D62:$R62,AD$1)</f>
        <v>3</v>
      </c>
      <c r="AE62" s="34">
        <f>SUM(D62:R62)</f>
        <v>26</v>
      </c>
      <c r="AF62" s="33">
        <f>SUM(Y62:AD62)</f>
        <v>15</v>
      </c>
      <c r="AG62" s="33"/>
      <c r="AH62" s="43" t="str">
        <f>IF(AE62=MAX($AE$62:$AE$66),C62, "")</f>
        <v/>
      </c>
    </row>
    <row r="63" spans="1:35">
      <c r="A63" s="30">
        <v>13</v>
      </c>
      <c r="B63" s="44" t="s">
        <v>17</v>
      </c>
      <c r="C63" s="30" t="s">
        <v>3</v>
      </c>
      <c r="D63" s="31">
        <v>1</v>
      </c>
      <c r="E63" s="31">
        <v>3</v>
      </c>
      <c r="F63" s="30">
        <v>2</v>
      </c>
      <c r="G63" s="30">
        <v>2</v>
      </c>
      <c r="H63" s="30">
        <v>2</v>
      </c>
      <c r="I63" s="30">
        <v>2</v>
      </c>
      <c r="J63" s="30">
        <v>2</v>
      </c>
      <c r="K63" s="30">
        <v>5</v>
      </c>
      <c r="L63" s="30">
        <v>5</v>
      </c>
      <c r="M63" s="30">
        <v>5</v>
      </c>
      <c r="N63" s="30">
        <v>3</v>
      </c>
      <c r="O63" s="30">
        <v>1</v>
      </c>
      <c r="P63" s="30">
        <v>0</v>
      </c>
      <c r="Q63" s="31">
        <v>0</v>
      </c>
      <c r="R63" s="41">
        <v>2</v>
      </c>
      <c r="S63" s="17">
        <f>AVERAGE($D63:$R63)</f>
        <v>2.3333333333333335</v>
      </c>
      <c r="T63" s="17">
        <f>_xlfn.STDEV.P(D63:R63)</f>
        <v>1.5776212754932311</v>
      </c>
      <c r="U63" s="17">
        <f>MEDIAN(D63:R63)</f>
        <v>2</v>
      </c>
      <c r="V63" s="17">
        <f>_xlfn.MODE.SNGL(D63:R63)</f>
        <v>2</v>
      </c>
      <c r="W63" s="8">
        <f>MIN($D63:$R63)</f>
        <v>0</v>
      </c>
      <c r="X63" s="8">
        <f>MAX($D63:$R63)</f>
        <v>5</v>
      </c>
      <c r="Y63" s="8">
        <f>COUNTIF($D63:$R63,Y$1)</f>
        <v>2</v>
      </c>
      <c r="Z63" s="8">
        <f>COUNTIF($D63:$R63,Z$1)</f>
        <v>2</v>
      </c>
      <c r="AA63" s="8">
        <f>COUNTIF($D63:$R63,AA$1)</f>
        <v>6</v>
      </c>
      <c r="AB63" s="8">
        <f>COUNTIF($D63:$R63,AB$1)</f>
        <v>2</v>
      </c>
      <c r="AC63" s="8">
        <f>COUNTIF($D63:$R63,AC$1)</f>
        <v>0</v>
      </c>
      <c r="AD63" s="8">
        <f>COUNTIF($D63:$R63,AD$1)</f>
        <v>3</v>
      </c>
      <c r="AE63" s="8">
        <f>SUM(D63:R63)</f>
        <v>35</v>
      </c>
      <c r="AF63" s="23">
        <f>SUM(Y63:AD63)</f>
        <v>15</v>
      </c>
      <c r="AG63" s="23"/>
      <c r="AH63" s="40" t="str">
        <f>IF(AE63=MAX($AE$62:$AE$66),C63, "")</f>
        <v/>
      </c>
    </row>
    <row r="64" spans="1:35">
      <c r="A64" s="30">
        <v>13</v>
      </c>
      <c r="B64" s="44" t="s">
        <v>17</v>
      </c>
      <c r="C64" s="30" t="s">
        <v>4</v>
      </c>
      <c r="D64" s="31">
        <v>3</v>
      </c>
      <c r="E64" s="31">
        <v>1</v>
      </c>
      <c r="F64" s="30">
        <v>3</v>
      </c>
      <c r="G64" s="30">
        <v>3</v>
      </c>
      <c r="H64" s="30">
        <v>3</v>
      </c>
      <c r="I64" s="30">
        <v>3</v>
      </c>
      <c r="J64" s="30">
        <v>5</v>
      </c>
      <c r="K64" s="30">
        <v>2</v>
      </c>
      <c r="L64" s="30">
        <v>4</v>
      </c>
      <c r="M64" s="30">
        <v>5</v>
      </c>
      <c r="N64" s="30">
        <v>2</v>
      </c>
      <c r="O64" s="30">
        <v>4</v>
      </c>
      <c r="P64" s="30">
        <v>0</v>
      </c>
      <c r="Q64" s="31">
        <v>4</v>
      </c>
      <c r="R64" s="41">
        <v>3</v>
      </c>
      <c r="S64" s="17">
        <f>AVERAGE($D64:$R64)</f>
        <v>3</v>
      </c>
      <c r="T64" s="17">
        <f>_xlfn.STDEV.P(D64:R64)</f>
        <v>1.3165611772087666</v>
      </c>
      <c r="U64" s="17">
        <f>MEDIAN(D64:R64)</f>
        <v>3</v>
      </c>
      <c r="V64" s="17">
        <f>_xlfn.MODE.SNGL(D64:R64)</f>
        <v>3</v>
      </c>
      <c r="W64" s="8">
        <f>MIN($D64:$R64)</f>
        <v>0</v>
      </c>
      <c r="X64" s="8">
        <f>MAX($D64:$R64)</f>
        <v>5</v>
      </c>
      <c r="Y64" s="8">
        <f>COUNTIF($D64:$R64,Y$1)</f>
        <v>1</v>
      </c>
      <c r="Z64" s="8">
        <f>COUNTIF($D64:$R64,Z$1)</f>
        <v>1</v>
      </c>
      <c r="AA64" s="8">
        <f>COUNTIF($D64:$R64,AA$1)</f>
        <v>2</v>
      </c>
      <c r="AB64" s="8">
        <f>COUNTIF($D64:$R64,AB$1)</f>
        <v>6</v>
      </c>
      <c r="AC64" s="8">
        <f>COUNTIF($D64:$R64,AC$1)</f>
        <v>3</v>
      </c>
      <c r="AD64" s="8">
        <f>COUNTIF($D64:$R64,AD$1)</f>
        <v>2</v>
      </c>
      <c r="AE64" s="8">
        <f>SUM(D64:R64)</f>
        <v>45</v>
      </c>
      <c r="AF64" s="23">
        <f>SUM(Y64:AD64)</f>
        <v>15</v>
      </c>
      <c r="AG64" s="23"/>
      <c r="AH64" s="40" t="str">
        <f>IF(AE64=MAX($AE$62:$AE$66),C64, "")</f>
        <v/>
      </c>
    </row>
    <row r="65" spans="1:35">
      <c r="A65" s="30">
        <v>13</v>
      </c>
      <c r="B65" s="44" t="s">
        <v>17</v>
      </c>
      <c r="C65" s="30" t="s">
        <v>5</v>
      </c>
      <c r="D65" s="31">
        <v>5</v>
      </c>
      <c r="E65" s="31">
        <v>4</v>
      </c>
      <c r="F65" s="30">
        <v>4</v>
      </c>
      <c r="G65" s="30">
        <v>4</v>
      </c>
      <c r="H65" s="30">
        <v>4</v>
      </c>
      <c r="I65" s="30">
        <v>5</v>
      </c>
      <c r="J65" s="30">
        <v>5</v>
      </c>
      <c r="K65" s="30">
        <v>4</v>
      </c>
      <c r="L65" s="30">
        <v>2</v>
      </c>
      <c r="M65" s="30">
        <v>2</v>
      </c>
      <c r="N65" s="30">
        <v>4</v>
      </c>
      <c r="O65" s="30">
        <v>4</v>
      </c>
      <c r="P65" s="30">
        <v>3</v>
      </c>
      <c r="Q65" s="31">
        <v>4</v>
      </c>
      <c r="R65" s="41">
        <v>4</v>
      </c>
      <c r="S65" s="17">
        <f>AVERAGE($D65:$R65)</f>
        <v>3.8666666666666667</v>
      </c>
      <c r="T65" s="17">
        <f>_xlfn.STDEV.P(D65:R65)</f>
        <v>0.88443327742810662</v>
      </c>
      <c r="U65" s="17">
        <f>MEDIAN(D65:R65)</f>
        <v>4</v>
      </c>
      <c r="V65" s="17">
        <f>_xlfn.MODE.SNGL(D65:R65)</f>
        <v>4</v>
      </c>
      <c r="W65" s="8">
        <f>MIN($D65:$R65)</f>
        <v>2</v>
      </c>
      <c r="X65" s="8">
        <f>MAX($D65:$R65)</f>
        <v>5</v>
      </c>
      <c r="Y65" s="8">
        <f>COUNTIF($D65:$R65,Y$1)</f>
        <v>0</v>
      </c>
      <c r="Z65" s="8">
        <f>COUNTIF($D65:$R65,Z$1)</f>
        <v>0</v>
      </c>
      <c r="AA65" s="8">
        <f>COUNTIF($D65:$R65,AA$1)</f>
        <v>2</v>
      </c>
      <c r="AB65" s="8">
        <f>COUNTIF($D65:$R65,AB$1)</f>
        <v>1</v>
      </c>
      <c r="AC65" s="8">
        <f>COUNTIF($D65:$R65,AC$1)</f>
        <v>9</v>
      </c>
      <c r="AD65" s="8">
        <f>COUNTIF($D65:$R65,AD$1)</f>
        <v>3</v>
      </c>
      <c r="AE65" s="8">
        <f>SUM(D65:R65)</f>
        <v>58</v>
      </c>
      <c r="AF65" s="23">
        <f>SUM(Y65:AD65)</f>
        <v>15</v>
      </c>
      <c r="AG65" s="23"/>
      <c r="AH65" s="40" t="str">
        <f>IF(AE65=MAX($AE$62:$AE$66),C65, "")</f>
        <v/>
      </c>
    </row>
    <row r="66" spans="1:35" s="39" customFormat="1">
      <c r="A66" s="30">
        <v>13</v>
      </c>
      <c r="B66" s="44" t="s">
        <v>17</v>
      </c>
      <c r="C66" s="30" t="s">
        <v>6</v>
      </c>
      <c r="D66" s="31">
        <v>4</v>
      </c>
      <c r="E66" s="31">
        <v>3</v>
      </c>
      <c r="F66" s="30">
        <v>5</v>
      </c>
      <c r="G66" s="30">
        <v>5</v>
      </c>
      <c r="H66" s="30">
        <v>5</v>
      </c>
      <c r="I66" s="30">
        <v>5</v>
      </c>
      <c r="J66" s="30">
        <v>3</v>
      </c>
      <c r="K66" s="30">
        <v>3</v>
      </c>
      <c r="L66" s="30">
        <v>4</v>
      </c>
      <c r="M66" s="30">
        <v>5</v>
      </c>
      <c r="N66" s="30">
        <v>5</v>
      </c>
      <c r="O66" s="30">
        <v>4</v>
      </c>
      <c r="P66" s="30">
        <v>5</v>
      </c>
      <c r="Q66" s="31">
        <v>5</v>
      </c>
      <c r="R66" s="41">
        <v>5</v>
      </c>
      <c r="S66" s="17">
        <f>AVERAGE($D66:$R66)</f>
        <v>4.4000000000000004</v>
      </c>
      <c r="T66" s="17">
        <f>_xlfn.STDEV.P(D66:R66)</f>
        <v>0.8</v>
      </c>
      <c r="U66" s="17">
        <f>MEDIAN(D66:R66)</f>
        <v>5</v>
      </c>
      <c r="V66" s="17">
        <f>_xlfn.MODE.SNGL(D66:R66)</f>
        <v>5</v>
      </c>
      <c r="W66" s="8">
        <f>MIN($D66:$R66)</f>
        <v>3</v>
      </c>
      <c r="X66" s="8">
        <f>MAX($D66:$R66)</f>
        <v>5</v>
      </c>
      <c r="Y66" s="8">
        <f>COUNTIF($D66:$R66,Y$1)</f>
        <v>0</v>
      </c>
      <c r="Z66" s="8">
        <f>COUNTIF($D66:$R66,Z$1)</f>
        <v>0</v>
      </c>
      <c r="AA66" s="8">
        <f>COUNTIF($D66:$R66,AA$1)</f>
        <v>0</v>
      </c>
      <c r="AB66" s="8">
        <f>COUNTIF($D66:$R66,AB$1)</f>
        <v>3</v>
      </c>
      <c r="AC66" s="8">
        <f>COUNTIF($D66:$R66,AC$1)</f>
        <v>3</v>
      </c>
      <c r="AD66" s="8">
        <f>COUNTIF($D66:$R66,AD$1)</f>
        <v>9</v>
      </c>
      <c r="AE66" s="8">
        <f>SUM(D66:R66)</f>
        <v>66</v>
      </c>
      <c r="AF66" s="23">
        <f>SUM(Y66:AD66)</f>
        <v>15</v>
      </c>
      <c r="AG66" s="23"/>
      <c r="AH66" s="40" t="str">
        <f>IF(AE66=MAX($AE$62:$AE$66),C66, "")</f>
        <v>e</v>
      </c>
    </row>
    <row r="67" spans="1:35">
      <c r="A67" s="30">
        <v>14</v>
      </c>
      <c r="B67" s="44" t="s">
        <v>18</v>
      </c>
      <c r="C67" s="30" t="s">
        <v>2</v>
      </c>
      <c r="D67" s="31">
        <v>1</v>
      </c>
      <c r="E67" s="31">
        <v>1</v>
      </c>
      <c r="F67" s="30">
        <v>1</v>
      </c>
      <c r="G67" s="30">
        <v>0</v>
      </c>
      <c r="H67" s="30">
        <v>1</v>
      </c>
      <c r="I67" s="30">
        <v>1</v>
      </c>
      <c r="J67" s="30">
        <v>0</v>
      </c>
      <c r="K67" s="30">
        <v>5</v>
      </c>
      <c r="L67" s="30">
        <v>0</v>
      </c>
      <c r="M67" s="30">
        <v>1</v>
      </c>
      <c r="N67" s="30">
        <v>5</v>
      </c>
      <c r="O67" s="30">
        <v>1</v>
      </c>
      <c r="P67" s="30">
        <v>4</v>
      </c>
      <c r="Q67" s="31">
        <v>1</v>
      </c>
      <c r="R67" s="41">
        <v>1</v>
      </c>
      <c r="S67" s="38">
        <f>AVERAGE($D67:$R67)</f>
        <v>1.5333333333333334</v>
      </c>
      <c r="T67" s="38">
        <f>_xlfn.STDEV.P(D67:R67)</f>
        <v>1.6275407487644937</v>
      </c>
      <c r="U67" s="38">
        <f>MEDIAN(D67:R67)</f>
        <v>1</v>
      </c>
      <c r="V67" s="38">
        <f>_xlfn.MODE.SNGL(D67:R67)</f>
        <v>1</v>
      </c>
      <c r="W67" s="34">
        <f>MIN($D67:$R67)</f>
        <v>0</v>
      </c>
      <c r="X67" s="34">
        <f>MAX($D67:$R67)</f>
        <v>5</v>
      </c>
      <c r="Y67" s="34">
        <f>COUNTIF($D67:$R67,Y$1)</f>
        <v>3</v>
      </c>
      <c r="Z67" s="34">
        <f>COUNTIF($D67:$R67,Z$1)</f>
        <v>9</v>
      </c>
      <c r="AA67" s="34">
        <f>COUNTIF($D67:$R67,AA$1)</f>
        <v>0</v>
      </c>
      <c r="AB67" s="34">
        <f>COUNTIF($D67:$R67,AB$1)</f>
        <v>0</v>
      </c>
      <c r="AC67" s="34">
        <f>COUNTIF($D67:$R67,AC$1)</f>
        <v>1</v>
      </c>
      <c r="AD67" s="34">
        <f>COUNTIF($D67:$R67,AD$1)</f>
        <v>2</v>
      </c>
      <c r="AE67" s="34">
        <f>SUM(D67:R67)</f>
        <v>23</v>
      </c>
      <c r="AF67" s="33">
        <f>SUM(Y67:AD67)</f>
        <v>15</v>
      </c>
      <c r="AG67" s="33"/>
      <c r="AH67" s="43" t="str">
        <f>IF(AE67=MAX($AE$67:$AE$71),C67, "")</f>
        <v/>
      </c>
    </row>
    <row r="68" spans="1:35">
      <c r="A68" s="30">
        <v>14</v>
      </c>
      <c r="B68" s="44" t="s">
        <v>18</v>
      </c>
      <c r="C68" s="30" t="s">
        <v>3</v>
      </c>
      <c r="D68" s="31">
        <v>3</v>
      </c>
      <c r="E68" s="31">
        <v>5</v>
      </c>
      <c r="F68" s="30">
        <v>2</v>
      </c>
      <c r="G68" s="30">
        <v>2</v>
      </c>
      <c r="H68" s="30">
        <v>2</v>
      </c>
      <c r="I68" s="30">
        <v>2</v>
      </c>
      <c r="J68" s="30">
        <v>2</v>
      </c>
      <c r="K68" s="30">
        <v>2</v>
      </c>
      <c r="L68" s="30">
        <v>4</v>
      </c>
      <c r="M68" s="30">
        <v>4</v>
      </c>
      <c r="N68" s="30">
        <v>2</v>
      </c>
      <c r="O68" s="30">
        <v>4</v>
      </c>
      <c r="P68" s="30">
        <v>2</v>
      </c>
      <c r="Q68" s="41">
        <v>3</v>
      </c>
      <c r="R68" s="41">
        <v>4</v>
      </c>
      <c r="S68" s="17">
        <f>AVERAGE($D68:$R68)</f>
        <v>2.8666666666666667</v>
      </c>
      <c r="T68" s="17">
        <f>_xlfn.STDEV.P(D68:R68)</f>
        <v>1.0241527663824812</v>
      </c>
      <c r="U68" s="17">
        <f>MEDIAN(D68:R68)</f>
        <v>2</v>
      </c>
      <c r="V68" s="17">
        <f>_xlfn.MODE.SNGL(D68:R68)</f>
        <v>2</v>
      </c>
      <c r="W68" s="8">
        <f>MIN($D68:$R68)</f>
        <v>2</v>
      </c>
      <c r="X68" s="8">
        <f>MAX($D68:$R68)</f>
        <v>5</v>
      </c>
      <c r="Y68" s="8">
        <f>COUNTIF($D68:$R68,Y$1)</f>
        <v>0</v>
      </c>
      <c r="Z68" s="8">
        <f>COUNTIF($D68:$R68,Z$1)</f>
        <v>0</v>
      </c>
      <c r="AA68" s="8">
        <f>COUNTIF($D68:$R68,AA$1)</f>
        <v>8</v>
      </c>
      <c r="AB68" s="8">
        <f>COUNTIF($D68:$R68,AB$1)</f>
        <v>2</v>
      </c>
      <c r="AC68" s="8">
        <f>COUNTIF($D68:$R68,AC$1)</f>
        <v>4</v>
      </c>
      <c r="AD68" s="8">
        <f>COUNTIF($D68:$R68,AD$1)</f>
        <v>1</v>
      </c>
      <c r="AE68" s="8">
        <f>SUM(D68:R68)</f>
        <v>43</v>
      </c>
      <c r="AF68" s="23">
        <f>SUM(Y68:AD68)</f>
        <v>15</v>
      </c>
      <c r="AG68" s="23"/>
      <c r="AH68" s="40" t="str">
        <f>IF(AE68=MAX($AE$67:$AE$71),C68, "")</f>
        <v/>
      </c>
    </row>
    <row r="69" spans="1:35">
      <c r="A69" s="30">
        <v>14</v>
      </c>
      <c r="B69" s="44" t="s">
        <v>18</v>
      </c>
      <c r="C69" s="30" t="s">
        <v>4</v>
      </c>
      <c r="D69" s="31">
        <v>2</v>
      </c>
      <c r="E69" s="31">
        <v>2</v>
      </c>
      <c r="F69" s="30">
        <v>3</v>
      </c>
      <c r="G69" s="30">
        <v>3</v>
      </c>
      <c r="H69" s="30">
        <v>3</v>
      </c>
      <c r="I69" s="30">
        <v>3</v>
      </c>
      <c r="J69" s="30">
        <v>5</v>
      </c>
      <c r="K69" s="30">
        <v>1</v>
      </c>
      <c r="L69" s="30">
        <v>5</v>
      </c>
      <c r="M69" s="30">
        <v>4</v>
      </c>
      <c r="N69" s="30">
        <v>1</v>
      </c>
      <c r="O69" s="30">
        <v>5</v>
      </c>
      <c r="P69" s="30">
        <v>2</v>
      </c>
      <c r="Q69" s="31">
        <v>5</v>
      </c>
      <c r="R69" s="41">
        <v>2</v>
      </c>
      <c r="S69" s="17">
        <f>AVERAGE($D69:$R69)</f>
        <v>3.0666666666666669</v>
      </c>
      <c r="T69" s="17">
        <f>_xlfn.STDEV.P(D69:R69)</f>
        <v>1.3888444437333105</v>
      </c>
      <c r="U69" s="17">
        <f>MEDIAN(D69:R69)</f>
        <v>3</v>
      </c>
      <c r="V69" s="17">
        <f>_xlfn.MODE.SNGL(D69:R69)</f>
        <v>2</v>
      </c>
      <c r="W69" s="8">
        <f>MIN($D69:$R69)</f>
        <v>1</v>
      </c>
      <c r="X69" s="8">
        <f>MAX($D69:$R69)</f>
        <v>5</v>
      </c>
      <c r="Y69" s="8">
        <f>COUNTIF($D69:$R69,Y$1)</f>
        <v>0</v>
      </c>
      <c r="Z69" s="8">
        <f>COUNTIF($D69:$R69,Z$1)</f>
        <v>2</v>
      </c>
      <c r="AA69" s="8">
        <f>COUNTIF($D69:$R69,AA$1)</f>
        <v>4</v>
      </c>
      <c r="AB69" s="8">
        <f>COUNTIF($D69:$R69,AB$1)</f>
        <v>4</v>
      </c>
      <c r="AC69" s="8">
        <f>COUNTIF($D69:$R69,AC$1)</f>
        <v>1</v>
      </c>
      <c r="AD69" s="8">
        <f>COUNTIF($D69:$R69,AD$1)</f>
        <v>4</v>
      </c>
      <c r="AE69" s="8">
        <f>SUM(D69:R69)</f>
        <v>46</v>
      </c>
      <c r="AF69" s="23">
        <f>SUM(Y69:AD69)</f>
        <v>15</v>
      </c>
      <c r="AG69" s="23"/>
      <c r="AH69" s="40" t="str">
        <f>IF(AE69=MAX($AE$67:$AE$71),C69, "")</f>
        <v/>
      </c>
    </row>
    <row r="70" spans="1:35">
      <c r="A70" s="30">
        <v>14</v>
      </c>
      <c r="B70" s="44" t="s">
        <v>18</v>
      </c>
      <c r="C70" s="30" t="s">
        <v>5</v>
      </c>
      <c r="D70" s="31">
        <v>4</v>
      </c>
      <c r="E70" s="31">
        <v>5</v>
      </c>
      <c r="F70" s="30">
        <v>4</v>
      </c>
      <c r="G70" s="30">
        <v>4</v>
      </c>
      <c r="H70" s="30">
        <v>4</v>
      </c>
      <c r="I70" s="30">
        <v>5</v>
      </c>
      <c r="J70" s="30">
        <v>5</v>
      </c>
      <c r="K70" s="30">
        <v>3</v>
      </c>
      <c r="L70" s="30">
        <v>2</v>
      </c>
      <c r="M70" s="30">
        <v>4</v>
      </c>
      <c r="N70" s="30">
        <v>3</v>
      </c>
      <c r="O70" s="30">
        <v>4</v>
      </c>
      <c r="P70" s="30">
        <v>4</v>
      </c>
      <c r="Q70" s="41">
        <v>3</v>
      </c>
      <c r="R70" s="41">
        <v>3</v>
      </c>
      <c r="S70" s="17">
        <f>AVERAGE($D70:$R70)</f>
        <v>3.8</v>
      </c>
      <c r="T70" s="17">
        <f>_xlfn.STDEV.P(D70:R70)</f>
        <v>0.83266639978645307</v>
      </c>
      <c r="U70" s="17">
        <f>MEDIAN(D70:R70)</f>
        <v>4</v>
      </c>
      <c r="V70" s="17">
        <f>_xlfn.MODE.SNGL(D70:R70)</f>
        <v>4</v>
      </c>
      <c r="W70" s="8">
        <f>MIN($D70:$R70)</f>
        <v>2</v>
      </c>
      <c r="X70" s="8">
        <f>MAX($D70:$R70)</f>
        <v>5</v>
      </c>
      <c r="Y70" s="8">
        <f>COUNTIF($D70:$R70,Y$1)</f>
        <v>0</v>
      </c>
      <c r="Z70" s="8">
        <f>COUNTIF($D70:$R70,Z$1)</f>
        <v>0</v>
      </c>
      <c r="AA70" s="8">
        <f>COUNTIF($D70:$R70,AA$1)</f>
        <v>1</v>
      </c>
      <c r="AB70" s="8">
        <f>COUNTIF($D70:$R70,AB$1)</f>
        <v>4</v>
      </c>
      <c r="AC70" s="8">
        <f>COUNTIF($D70:$R70,AC$1)</f>
        <v>7</v>
      </c>
      <c r="AD70" s="8">
        <f>COUNTIF($D70:$R70,AD$1)</f>
        <v>3</v>
      </c>
      <c r="AE70" s="8">
        <f>SUM(D70:R70)</f>
        <v>57</v>
      </c>
      <c r="AF70" s="23">
        <f>SUM(Y70:AD70)</f>
        <v>15</v>
      </c>
      <c r="AG70" s="23"/>
      <c r="AH70" s="40" t="str">
        <f>IF(AE70=MAX($AE$67:$AE$71),C70, "")</f>
        <v/>
      </c>
    </row>
    <row r="71" spans="1:35" s="39" customFormat="1">
      <c r="A71" s="30">
        <v>14</v>
      </c>
      <c r="B71" s="44" t="s">
        <v>18</v>
      </c>
      <c r="C71" s="30" t="s">
        <v>6</v>
      </c>
      <c r="D71" s="31">
        <v>5</v>
      </c>
      <c r="E71" s="31">
        <v>5</v>
      </c>
      <c r="F71" s="30">
        <v>5</v>
      </c>
      <c r="G71" s="30">
        <v>5</v>
      </c>
      <c r="H71" s="30">
        <v>5</v>
      </c>
      <c r="I71" s="30">
        <v>5</v>
      </c>
      <c r="J71" s="30">
        <v>5</v>
      </c>
      <c r="K71" s="30">
        <v>4</v>
      </c>
      <c r="L71" s="30">
        <v>4</v>
      </c>
      <c r="M71" s="30">
        <v>5</v>
      </c>
      <c r="N71" s="30">
        <v>4</v>
      </c>
      <c r="O71" s="30">
        <v>4</v>
      </c>
      <c r="P71" s="30">
        <v>5</v>
      </c>
      <c r="Q71" s="31">
        <v>5</v>
      </c>
      <c r="R71" s="41">
        <v>5</v>
      </c>
      <c r="S71" s="17">
        <f>AVERAGE($D71:$R71)</f>
        <v>4.7333333333333334</v>
      </c>
      <c r="T71" s="17">
        <f>_xlfn.STDEV.P(D71:R71)</f>
        <v>0.44221663871405331</v>
      </c>
      <c r="U71" s="17">
        <f>MEDIAN(D71:R71)</f>
        <v>5</v>
      </c>
      <c r="V71" s="17">
        <f>_xlfn.MODE.SNGL(D71:R71)</f>
        <v>5</v>
      </c>
      <c r="W71" s="8">
        <f>MIN($D71:$R71)</f>
        <v>4</v>
      </c>
      <c r="X71" s="8">
        <f>MAX($D71:$R71)</f>
        <v>5</v>
      </c>
      <c r="Y71" s="8">
        <f>COUNTIF($D71:$R71,Y$1)</f>
        <v>0</v>
      </c>
      <c r="Z71" s="8">
        <f>COUNTIF($D71:$R71,Z$1)</f>
        <v>0</v>
      </c>
      <c r="AA71" s="8">
        <f>COUNTIF($D71:$R71,AA$1)</f>
        <v>0</v>
      </c>
      <c r="AB71" s="8">
        <f>COUNTIF($D71:$R71,AB$1)</f>
        <v>0</v>
      </c>
      <c r="AC71" s="8">
        <f>COUNTIF($D71:$R71,AC$1)</f>
        <v>4</v>
      </c>
      <c r="AD71" s="8">
        <f>COUNTIF($D71:$R71,AD$1)</f>
        <v>11</v>
      </c>
      <c r="AE71" s="8">
        <f>SUM(D71:R71)</f>
        <v>71</v>
      </c>
      <c r="AF71" s="23">
        <f>SUM(Y71:AD71)</f>
        <v>15</v>
      </c>
      <c r="AG71" s="23"/>
      <c r="AH71" s="40" t="str">
        <f>IF(AE71=MAX($AE$67:$AE$71),C71, "")</f>
        <v>e</v>
      </c>
    </row>
    <row r="72" spans="1:35">
      <c r="A72" s="30">
        <v>15</v>
      </c>
      <c r="B72" s="42" t="s">
        <v>38</v>
      </c>
      <c r="C72" s="30" t="s">
        <v>2</v>
      </c>
      <c r="D72" s="31">
        <v>2</v>
      </c>
      <c r="E72" s="31">
        <v>5</v>
      </c>
      <c r="F72" s="30">
        <v>1</v>
      </c>
      <c r="G72" s="30">
        <v>0</v>
      </c>
      <c r="H72" s="30">
        <v>1</v>
      </c>
      <c r="I72" s="30">
        <v>1</v>
      </c>
      <c r="J72" s="30">
        <v>0</v>
      </c>
      <c r="K72" s="30">
        <v>5</v>
      </c>
      <c r="L72" s="30">
        <v>3</v>
      </c>
      <c r="M72" s="30">
        <v>3</v>
      </c>
      <c r="N72" s="30">
        <v>5</v>
      </c>
      <c r="O72" s="30">
        <v>4</v>
      </c>
      <c r="P72" s="30">
        <v>5</v>
      </c>
      <c r="Q72" s="41">
        <v>1</v>
      </c>
      <c r="R72" s="41">
        <v>2</v>
      </c>
      <c r="S72" s="38">
        <f>AVERAGE($D72:$R72)</f>
        <v>2.5333333333333332</v>
      </c>
      <c r="T72" s="38">
        <f>_xlfn.STDEV.P(D72:R72)</f>
        <v>1.8208667044996885</v>
      </c>
      <c r="U72" s="38">
        <f>MEDIAN(D72:R72)</f>
        <v>2</v>
      </c>
      <c r="V72" s="38">
        <f>_xlfn.MODE.SNGL(D72:R72)</f>
        <v>5</v>
      </c>
      <c r="W72" s="34">
        <f>MIN($D72:$R72)</f>
        <v>0</v>
      </c>
      <c r="X72" s="34">
        <f>MAX($D72:$R72)</f>
        <v>5</v>
      </c>
      <c r="Y72" s="34">
        <f>COUNTIF($D72:$R72,Y$1)</f>
        <v>2</v>
      </c>
      <c r="Z72" s="34">
        <f>COUNTIF($D72:$R72,Z$1)</f>
        <v>4</v>
      </c>
      <c r="AA72" s="34">
        <f>COUNTIF($D72:$R72,AA$1)</f>
        <v>2</v>
      </c>
      <c r="AB72" s="34">
        <f>COUNTIF($D72:$R72,AB$1)</f>
        <v>2</v>
      </c>
      <c r="AC72" s="34">
        <f>COUNTIF($D72:$R72,AC$1)</f>
        <v>1</v>
      </c>
      <c r="AD72" s="34">
        <f>COUNTIF($D72:$R72,AD$1)</f>
        <v>4</v>
      </c>
      <c r="AE72" s="34">
        <f>SUM(D72:R72)</f>
        <v>38</v>
      </c>
      <c r="AF72" s="33">
        <f>SUM(Y72:AD72)</f>
        <v>15</v>
      </c>
      <c r="AG72" s="33"/>
      <c r="AH72" s="43" t="str">
        <f>IF(AE72=MAX($AE$72:$AE$76),C72, "")</f>
        <v/>
      </c>
    </row>
    <row r="73" spans="1:35">
      <c r="A73" s="30">
        <v>15</v>
      </c>
      <c r="B73" s="42" t="s">
        <v>38</v>
      </c>
      <c r="C73" s="30" t="s">
        <v>3</v>
      </c>
      <c r="D73" s="31">
        <v>2</v>
      </c>
      <c r="E73" s="31">
        <v>5</v>
      </c>
      <c r="F73" s="30">
        <v>2</v>
      </c>
      <c r="G73" s="30">
        <v>2</v>
      </c>
      <c r="H73" s="30">
        <v>2</v>
      </c>
      <c r="I73" s="30">
        <v>3</v>
      </c>
      <c r="J73" s="30">
        <v>3</v>
      </c>
      <c r="K73" s="30">
        <v>3</v>
      </c>
      <c r="L73" s="30">
        <v>1</v>
      </c>
      <c r="M73" s="30">
        <v>5</v>
      </c>
      <c r="N73" s="30">
        <v>5</v>
      </c>
      <c r="O73" s="30">
        <v>5</v>
      </c>
      <c r="P73" s="30">
        <v>4</v>
      </c>
      <c r="Q73" s="31">
        <v>2</v>
      </c>
      <c r="R73" s="41">
        <v>5</v>
      </c>
      <c r="S73" s="17">
        <f>AVERAGE($D73:$R73)</f>
        <v>3.2666666666666666</v>
      </c>
      <c r="T73" s="17">
        <f>_xlfn.STDEV.P(D73:R73)</f>
        <v>1.3888444437333105</v>
      </c>
      <c r="U73" s="17">
        <f>MEDIAN(D73:R73)</f>
        <v>3</v>
      </c>
      <c r="V73" s="17">
        <f>_xlfn.MODE.SNGL(D73:R73)</f>
        <v>2</v>
      </c>
      <c r="W73" s="8">
        <f>MIN($D73:$R73)</f>
        <v>1</v>
      </c>
      <c r="X73" s="8">
        <f>MAX($D73:$R73)</f>
        <v>5</v>
      </c>
      <c r="Y73" s="8">
        <f>COUNTIF($D73:$R73,Y$1)</f>
        <v>0</v>
      </c>
      <c r="Z73" s="8">
        <f>COUNTIF($D73:$R73,Z$1)</f>
        <v>1</v>
      </c>
      <c r="AA73" s="8">
        <f>COUNTIF($D73:$R73,AA$1)</f>
        <v>5</v>
      </c>
      <c r="AB73" s="8">
        <f>COUNTIF($D73:$R73,AB$1)</f>
        <v>3</v>
      </c>
      <c r="AC73" s="8">
        <f>COUNTIF($D73:$R73,AC$1)</f>
        <v>1</v>
      </c>
      <c r="AD73" s="8">
        <f>COUNTIF($D73:$R73,AD$1)</f>
        <v>5</v>
      </c>
      <c r="AE73" s="8">
        <f>SUM(D73:R73)</f>
        <v>49</v>
      </c>
      <c r="AF73" s="23">
        <f>SUM(Y73:AD73)</f>
        <v>15</v>
      </c>
      <c r="AG73" s="23"/>
      <c r="AH73" s="40" t="str">
        <f>IF(AE73=MAX($AE$72:$AE$76),C73, "")</f>
        <v/>
      </c>
    </row>
    <row r="74" spans="1:35">
      <c r="A74" s="30">
        <v>15</v>
      </c>
      <c r="B74" s="42" t="s">
        <v>38</v>
      </c>
      <c r="C74" s="30" t="s">
        <v>4</v>
      </c>
      <c r="D74" s="31">
        <v>1</v>
      </c>
      <c r="E74" s="31">
        <v>3</v>
      </c>
      <c r="F74" s="30">
        <v>3</v>
      </c>
      <c r="G74" s="30">
        <v>5</v>
      </c>
      <c r="H74" s="30">
        <v>3</v>
      </c>
      <c r="I74" s="30">
        <v>3</v>
      </c>
      <c r="J74" s="30">
        <v>4</v>
      </c>
      <c r="K74" s="30">
        <v>0</v>
      </c>
      <c r="L74" s="30">
        <v>5</v>
      </c>
      <c r="M74" s="30">
        <v>3</v>
      </c>
      <c r="N74" s="30">
        <v>0</v>
      </c>
      <c r="O74" s="30">
        <v>4</v>
      </c>
      <c r="P74" s="30">
        <v>2</v>
      </c>
      <c r="Q74" s="31">
        <v>5</v>
      </c>
      <c r="R74" s="41">
        <v>1</v>
      </c>
      <c r="S74" s="17">
        <f>AVERAGE($D74:$R74)</f>
        <v>2.8</v>
      </c>
      <c r="T74" s="17">
        <f>_xlfn.STDEV.P(D74:R74)</f>
        <v>1.6411378166788229</v>
      </c>
      <c r="U74" s="17">
        <f>MEDIAN(D74:R74)</f>
        <v>3</v>
      </c>
      <c r="V74" s="17">
        <f>_xlfn.MODE.SNGL(D74:R74)</f>
        <v>3</v>
      </c>
      <c r="W74" s="8">
        <f>MIN($D74:$R74)</f>
        <v>0</v>
      </c>
      <c r="X74" s="8">
        <f>MAX($D74:$R74)</f>
        <v>5</v>
      </c>
      <c r="Y74" s="8">
        <f>COUNTIF($D74:$R74,Y$1)</f>
        <v>2</v>
      </c>
      <c r="Z74" s="8">
        <f>COUNTIF($D74:$R74,Z$1)</f>
        <v>2</v>
      </c>
      <c r="AA74" s="8">
        <f>COUNTIF($D74:$R74,AA$1)</f>
        <v>1</v>
      </c>
      <c r="AB74" s="8">
        <f>COUNTIF($D74:$R74,AB$1)</f>
        <v>5</v>
      </c>
      <c r="AC74" s="8">
        <f>COUNTIF($D74:$R74,AC$1)</f>
        <v>2</v>
      </c>
      <c r="AD74" s="8">
        <f>COUNTIF($D74:$R74,AD$1)</f>
        <v>3</v>
      </c>
      <c r="AE74" s="8">
        <f>SUM(D74:R74)</f>
        <v>42</v>
      </c>
      <c r="AF74" s="23">
        <f>SUM(Y74:AD74)</f>
        <v>15</v>
      </c>
      <c r="AG74" s="23"/>
      <c r="AH74" s="40" t="str">
        <f>IF(AE74=MAX($AE$72:$AE$76),C74, "")</f>
        <v/>
      </c>
    </row>
    <row r="75" spans="1:35">
      <c r="A75" s="30">
        <v>15</v>
      </c>
      <c r="B75" s="42" t="s">
        <v>38</v>
      </c>
      <c r="C75" s="30" t="s">
        <v>5</v>
      </c>
      <c r="D75" s="31">
        <v>5</v>
      </c>
      <c r="E75" s="31">
        <v>3</v>
      </c>
      <c r="F75" s="30">
        <v>5</v>
      </c>
      <c r="G75" s="30">
        <v>3</v>
      </c>
      <c r="H75" s="30">
        <v>4</v>
      </c>
      <c r="I75" s="30">
        <v>5</v>
      </c>
      <c r="J75" s="30">
        <v>5</v>
      </c>
      <c r="K75" s="30">
        <v>5</v>
      </c>
      <c r="L75" s="30">
        <v>5</v>
      </c>
      <c r="M75" s="30">
        <v>5</v>
      </c>
      <c r="N75" s="30">
        <v>3</v>
      </c>
      <c r="O75" s="30">
        <v>2</v>
      </c>
      <c r="P75" s="30">
        <v>1</v>
      </c>
      <c r="Q75" s="31">
        <v>4</v>
      </c>
      <c r="R75" s="41">
        <v>4</v>
      </c>
      <c r="S75" s="17">
        <f>AVERAGE($D75:$R75)</f>
        <v>3.9333333333333331</v>
      </c>
      <c r="T75" s="17">
        <f>_xlfn.STDEV.P(D75:R75)</f>
        <v>1.2364824660660938</v>
      </c>
      <c r="U75" s="17">
        <f>MEDIAN(D75:R75)</f>
        <v>4</v>
      </c>
      <c r="V75" s="17">
        <f>_xlfn.MODE.SNGL(D75:R75)</f>
        <v>5</v>
      </c>
      <c r="W75" s="8">
        <f>MIN($D75:$R75)</f>
        <v>1</v>
      </c>
      <c r="X75" s="8">
        <f>MAX($D75:$R75)</f>
        <v>5</v>
      </c>
      <c r="Y75" s="8">
        <f>COUNTIF($D75:$R75,Y$1)</f>
        <v>0</v>
      </c>
      <c r="Z75" s="8">
        <f>COUNTIF($D75:$R75,Z$1)</f>
        <v>1</v>
      </c>
      <c r="AA75" s="8">
        <f>COUNTIF($D75:$R75,AA$1)</f>
        <v>1</v>
      </c>
      <c r="AB75" s="8">
        <f>COUNTIF($D75:$R75,AB$1)</f>
        <v>3</v>
      </c>
      <c r="AC75" s="8">
        <f>COUNTIF($D75:$R75,AC$1)</f>
        <v>3</v>
      </c>
      <c r="AD75" s="8">
        <f>COUNTIF($D75:$R75,AD$1)</f>
        <v>7</v>
      </c>
      <c r="AE75" s="8">
        <f>SUM(D75:R75)</f>
        <v>59</v>
      </c>
      <c r="AF75" s="23">
        <f>SUM(Y75:AD75)</f>
        <v>15</v>
      </c>
      <c r="AG75" s="23"/>
      <c r="AH75" s="40" t="str">
        <f>IF(AE75=MAX($AE$72:$AE$76),C75, "")</f>
        <v>d</v>
      </c>
    </row>
    <row r="76" spans="1:35" s="39" customFormat="1">
      <c r="A76" s="30">
        <v>15</v>
      </c>
      <c r="B76" s="42" t="s">
        <v>38</v>
      </c>
      <c r="C76" s="30" t="s">
        <v>6</v>
      </c>
      <c r="D76" s="31">
        <v>4</v>
      </c>
      <c r="E76" s="31">
        <v>0</v>
      </c>
      <c r="F76" s="30">
        <v>4</v>
      </c>
      <c r="G76" s="30">
        <v>4</v>
      </c>
      <c r="H76" s="30">
        <v>5</v>
      </c>
      <c r="I76" s="30">
        <v>5</v>
      </c>
      <c r="J76" s="30"/>
      <c r="K76" s="30">
        <v>0</v>
      </c>
      <c r="L76" s="30">
        <v>3</v>
      </c>
      <c r="M76" s="30"/>
      <c r="N76" s="30">
        <v>0</v>
      </c>
      <c r="O76" s="30">
        <v>0</v>
      </c>
      <c r="P76" s="30">
        <v>4</v>
      </c>
      <c r="Q76" s="31">
        <v>4</v>
      </c>
      <c r="R76" s="41">
        <v>3</v>
      </c>
      <c r="S76" s="17">
        <f>AVERAGE($D76:$R76)</f>
        <v>2.7692307692307692</v>
      </c>
      <c r="T76" s="17">
        <f>_xlfn.STDEV.P(D76:R76)</f>
        <v>1.9276867824833335</v>
      </c>
      <c r="U76" s="17">
        <f>MEDIAN(D76:R76)</f>
        <v>4</v>
      </c>
      <c r="V76" s="17">
        <f>_xlfn.MODE.SNGL(D76:R76)</f>
        <v>4</v>
      </c>
      <c r="W76" s="8">
        <f>MIN($D76:$R76)</f>
        <v>0</v>
      </c>
      <c r="X76" s="8">
        <f>MAX($D76:$R76)</f>
        <v>5</v>
      </c>
      <c r="Y76" s="8">
        <f>COUNTIF($D76:$R76,Y$1)</f>
        <v>4</v>
      </c>
      <c r="Z76" s="8">
        <f>COUNTIF($D76:$R76,Z$1)</f>
        <v>0</v>
      </c>
      <c r="AA76" s="8">
        <f>COUNTIF($D76:$R76,AA$1)</f>
        <v>0</v>
      </c>
      <c r="AB76" s="8">
        <f>COUNTIF($D76:$R76,AB$1)</f>
        <v>2</v>
      </c>
      <c r="AC76" s="8">
        <f>COUNTIF($D76:$R76,AC$1)</f>
        <v>5</v>
      </c>
      <c r="AD76" s="8">
        <f>COUNTIF($D76:$R76,AD$1)</f>
        <v>2</v>
      </c>
      <c r="AE76" s="8">
        <f>SUM(D76:R76)</f>
        <v>36</v>
      </c>
      <c r="AF76" s="23">
        <f>SUM(Y76:AD76)</f>
        <v>13</v>
      </c>
      <c r="AG76" s="23"/>
      <c r="AH76" s="40" t="str">
        <f>IF(AE76=MAX($AE$72:$AE$76),C76, "")</f>
        <v/>
      </c>
      <c r="AI76" s="39" t="s">
        <v>41</v>
      </c>
    </row>
    <row r="77" spans="1:35">
      <c r="A77" s="30">
        <v>16</v>
      </c>
      <c r="B77" s="42" t="s">
        <v>19</v>
      </c>
      <c r="C77" s="30" t="s">
        <v>2</v>
      </c>
      <c r="D77" s="31">
        <v>2</v>
      </c>
      <c r="E77" s="30">
        <v>1</v>
      </c>
      <c r="F77" s="30">
        <v>1</v>
      </c>
      <c r="G77" s="30">
        <v>0</v>
      </c>
      <c r="H77" s="30">
        <v>1</v>
      </c>
      <c r="I77" s="30">
        <v>0</v>
      </c>
      <c r="J77" s="30">
        <v>0</v>
      </c>
      <c r="K77" s="30">
        <v>5</v>
      </c>
      <c r="L77" s="30">
        <v>2</v>
      </c>
      <c r="M77" s="30">
        <v>2</v>
      </c>
      <c r="N77" s="30">
        <v>0</v>
      </c>
      <c r="O77" s="30">
        <v>2</v>
      </c>
      <c r="P77" s="30">
        <v>5</v>
      </c>
      <c r="Q77" s="31">
        <v>2</v>
      </c>
      <c r="R77" s="41">
        <v>1</v>
      </c>
      <c r="S77" s="38">
        <f>AVERAGE($D77:$R77)</f>
        <v>1.6</v>
      </c>
      <c r="T77" s="38">
        <f>_xlfn.STDEV.P(D77:R77)</f>
        <v>1.5405626677721791</v>
      </c>
      <c r="U77" s="38">
        <f>MEDIAN(D77:R77)</f>
        <v>1</v>
      </c>
      <c r="V77" s="38">
        <f>_xlfn.MODE.SNGL(D77:R77)</f>
        <v>2</v>
      </c>
      <c r="W77" s="34">
        <f>MIN($D77:$R77)</f>
        <v>0</v>
      </c>
      <c r="X77" s="34">
        <f>MAX($D77:$R77)</f>
        <v>5</v>
      </c>
      <c r="Y77" s="34">
        <f>COUNTIF($D77:$R77,Y$1)</f>
        <v>4</v>
      </c>
      <c r="Z77" s="34">
        <f>COUNTIF($D77:$R77,Z$1)</f>
        <v>4</v>
      </c>
      <c r="AA77" s="34">
        <f>COUNTIF($D77:$R77,AA$1)</f>
        <v>5</v>
      </c>
      <c r="AB77" s="34">
        <f>COUNTIF($D77:$R77,AB$1)</f>
        <v>0</v>
      </c>
      <c r="AC77" s="34">
        <f>COUNTIF($D77:$R77,AC$1)</f>
        <v>0</v>
      </c>
      <c r="AD77" s="34">
        <f>COUNTIF($D77:$R77,AD$1)</f>
        <v>2</v>
      </c>
      <c r="AE77" s="34">
        <f>SUM(D77:R77)</f>
        <v>24</v>
      </c>
      <c r="AF77" s="33">
        <f>SUM(Y77:AD77)</f>
        <v>15</v>
      </c>
      <c r="AG77" s="33"/>
      <c r="AH77" s="43" t="str">
        <f>IF(AE77=MAX($AE$77:$AE$81),C77, "")</f>
        <v/>
      </c>
    </row>
    <row r="78" spans="1:35">
      <c r="A78" s="30">
        <v>16</v>
      </c>
      <c r="B78" s="42" t="s">
        <v>19</v>
      </c>
      <c r="C78" s="30" t="s">
        <v>3</v>
      </c>
      <c r="D78" s="31">
        <v>2</v>
      </c>
      <c r="E78" s="31">
        <v>5</v>
      </c>
      <c r="F78" s="30">
        <v>2</v>
      </c>
      <c r="G78" s="30">
        <v>0</v>
      </c>
      <c r="H78" s="30">
        <v>2</v>
      </c>
      <c r="I78" s="30">
        <v>2</v>
      </c>
      <c r="J78" s="30">
        <v>2</v>
      </c>
      <c r="K78" s="30">
        <v>4</v>
      </c>
      <c r="L78" s="30">
        <v>5</v>
      </c>
      <c r="M78" s="30">
        <v>5</v>
      </c>
      <c r="N78" s="30">
        <v>3</v>
      </c>
      <c r="O78" s="30">
        <v>4</v>
      </c>
      <c r="P78" s="30">
        <v>2</v>
      </c>
      <c r="Q78" s="31">
        <v>0</v>
      </c>
      <c r="R78" s="41">
        <v>2</v>
      </c>
      <c r="S78" s="17">
        <f>AVERAGE($D78:$R78)</f>
        <v>2.6666666666666665</v>
      </c>
      <c r="T78" s="17">
        <f>_xlfn.STDEV.P(D78:R78)</f>
        <v>1.5776212754932311</v>
      </c>
      <c r="U78" s="17">
        <f>MEDIAN(D78:R78)</f>
        <v>2</v>
      </c>
      <c r="V78" s="17">
        <f>_xlfn.MODE.SNGL(D78:R78)</f>
        <v>2</v>
      </c>
      <c r="W78" s="8">
        <f>MIN($D78:$R78)</f>
        <v>0</v>
      </c>
      <c r="X78" s="8">
        <f>MAX($D78:$R78)</f>
        <v>5</v>
      </c>
      <c r="Y78" s="8">
        <f>COUNTIF($D78:$R78,Y$1)</f>
        <v>2</v>
      </c>
      <c r="Z78" s="8">
        <f>COUNTIF($D78:$R78,Z$1)</f>
        <v>0</v>
      </c>
      <c r="AA78" s="8">
        <f>COUNTIF($D78:$R78,AA$1)</f>
        <v>7</v>
      </c>
      <c r="AB78" s="8">
        <f>COUNTIF($D78:$R78,AB$1)</f>
        <v>1</v>
      </c>
      <c r="AC78" s="8">
        <f>COUNTIF($D78:$R78,AC$1)</f>
        <v>2</v>
      </c>
      <c r="AD78" s="8">
        <f>COUNTIF($D78:$R78,AD$1)</f>
        <v>3</v>
      </c>
      <c r="AE78" s="8">
        <f>SUM(D78:R78)</f>
        <v>40</v>
      </c>
      <c r="AF78" s="23">
        <f>SUM(Y78:AD78)</f>
        <v>15</v>
      </c>
      <c r="AG78" s="23"/>
      <c r="AH78" s="40" t="str">
        <f>IF(AE78=MAX($AE$77:$AE$81),C78, "")</f>
        <v/>
      </c>
    </row>
    <row r="79" spans="1:35">
      <c r="A79" s="30">
        <v>16</v>
      </c>
      <c r="B79" s="42" t="s">
        <v>19</v>
      </c>
      <c r="C79" s="30" t="s">
        <v>4</v>
      </c>
      <c r="D79" s="31">
        <v>3</v>
      </c>
      <c r="E79" s="31">
        <v>3</v>
      </c>
      <c r="F79" s="30">
        <v>3</v>
      </c>
      <c r="G79" s="30">
        <v>0</v>
      </c>
      <c r="H79" s="30">
        <v>3</v>
      </c>
      <c r="I79" s="30">
        <v>3</v>
      </c>
      <c r="J79" s="30">
        <v>3</v>
      </c>
      <c r="K79" s="30">
        <v>0</v>
      </c>
      <c r="L79" s="30">
        <v>2</v>
      </c>
      <c r="M79" s="30">
        <v>5</v>
      </c>
      <c r="N79" s="30">
        <v>2</v>
      </c>
      <c r="O79" s="30">
        <v>1</v>
      </c>
      <c r="P79" s="30">
        <v>0</v>
      </c>
      <c r="Q79" s="31">
        <v>5</v>
      </c>
      <c r="R79" s="41">
        <v>4</v>
      </c>
      <c r="S79" s="17">
        <f>AVERAGE($D79:$R79)</f>
        <v>2.4666666666666668</v>
      </c>
      <c r="T79" s="17">
        <f>_xlfn.STDEV.P(D79:R79)</f>
        <v>1.586050300449376</v>
      </c>
      <c r="U79" s="17">
        <f>MEDIAN(D79:R79)</f>
        <v>3</v>
      </c>
      <c r="V79" s="17">
        <f>_xlfn.MODE.SNGL(D79:R79)</f>
        <v>3</v>
      </c>
      <c r="W79" s="8">
        <f>MIN($D79:$R79)</f>
        <v>0</v>
      </c>
      <c r="X79" s="8">
        <f>MAX($D79:$R79)</f>
        <v>5</v>
      </c>
      <c r="Y79" s="8">
        <f>COUNTIF($D79:$R79,Y$1)</f>
        <v>3</v>
      </c>
      <c r="Z79" s="8">
        <f>COUNTIF($D79:$R79,Z$1)</f>
        <v>1</v>
      </c>
      <c r="AA79" s="8">
        <f>COUNTIF($D79:$R79,AA$1)</f>
        <v>2</v>
      </c>
      <c r="AB79" s="8">
        <f>COUNTIF($D79:$R79,AB$1)</f>
        <v>6</v>
      </c>
      <c r="AC79" s="8">
        <f>COUNTIF($D79:$R79,AC$1)</f>
        <v>1</v>
      </c>
      <c r="AD79" s="8">
        <f>COUNTIF($D79:$R79,AD$1)</f>
        <v>2</v>
      </c>
      <c r="AE79" s="8">
        <f>SUM(D79:R79)</f>
        <v>37</v>
      </c>
      <c r="AF79" s="23">
        <f>SUM(Y79:AD79)</f>
        <v>15</v>
      </c>
      <c r="AG79" s="23"/>
      <c r="AH79" s="40" t="str">
        <f>IF(AE79=MAX($AE$77:$AE$81),C79, "")</f>
        <v/>
      </c>
    </row>
    <row r="80" spans="1:35">
      <c r="A80" s="30">
        <v>16</v>
      </c>
      <c r="B80" s="42" t="s">
        <v>19</v>
      </c>
      <c r="C80" s="30" t="s">
        <v>5</v>
      </c>
      <c r="D80" s="31">
        <v>4</v>
      </c>
      <c r="E80" s="31">
        <v>3</v>
      </c>
      <c r="F80" s="30">
        <v>4</v>
      </c>
      <c r="G80" s="30">
        <v>4</v>
      </c>
      <c r="H80" s="30">
        <v>4</v>
      </c>
      <c r="I80" s="30">
        <v>5</v>
      </c>
      <c r="J80" s="30">
        <v>5</v>
      </c>
      <c r="K80" s="30">
        <v>2</v>
      </c>
      <c r="L80" s="30">
        <v>5</v>
      </c>
      <c r="M80" s="30">
        <v>2</v>
      </c>
      <c r="N80" s="30">
        <v>4</v>
      </c>
      <c r="O80" s="30">
        <v>4</v>
      </c>
      <c r="P80" s="30">
        <v>3</v>
      </c>
      <c r="Q80" s="41">
        <v>3</v>
      </c>
      <c r="R80" s="41">
        <v>3</v>
      </c>
      <c r="S80" s="17">
        <f>AVERAGE($D80:$R80)</f>
        <v>3.6666666666666665</v>
      </c>
      <c r="T80" s="17">
        <f>_xlfn.STDEV.P(D80:R80)</f>
        <v>0.94280904158206336</v>
      </c>
      <c r="U80" s="17">
        <f>MEDIAN(D80:R80)</f>
        <v>4</v>
      </c>
      <c r="V80" s="17">
        <f>_xlfn.MODE.SNGL(D80:R80)</f>
        <v>4</v>
      </c>
      <c r="W80" s="8">
        <f>MIN($D80:$R80)</f>
        <v>2</v>
      </c>
      <c r="X80" s="8">
        <f>MAX($D80:$R80)</f>
        <v>5</v>
      </c>
      <c r="Y80" s="8">
        <f>COUNTIF($D80:$R80,Y$1)</f>
        <v>0</v>
      </c>
      <c r="Z80" s="8">
        <f>COUNTIF($D80:$R80,Z$1)</f>
        <v>0</v>
      </c>
      <c r="AA80" s="8">
        <f>COUNTIF($D80:$R80,AA$1)</f>
        <v>2</v>
      </c>
      <c r="AB80" s="8">
        <f>COUNTIF($D80:$R80,AB$1)</f>
        <v>4</v>
      </c>
      <c r="AC80" s="8">
        <f>COUNTIF($D80:$R80,AC$1)</f>
        <v>6</v>
      </c>
      <c r="AD80" s="8">
        <f>COUNTIF($D80:$R80,AD$1)</f>
        <v>3</v>
      </c>
      <c r="AE80" s="8">
        <f>SUM(D80:R80)</f>
        <v>55</v>
      </c>
      <c r="AF80" s="23">
        <f>SUM(Y80:AD80)</f>
        <v>15</v>
      </c>
      <c r="AG80" s="23"/>
      <c r="AH80" s="40" t="str">
        <f>IF(AE80=MAX($AE$77:$AE$81),C80, "")</f>
        <v/>
      </c>
    </row>
    <row r="81" spans="1:34" s="39" customFormat="1">
      <c r="A81" s="30">
        <v>16</v>
      </c>
      <c r="B81" s="42" t="s">
        <v>19</v>
      </c>
      <c r="C81" s="30" t="s">
        <v>6</v>
      </c>
      <c r="D81" s="31">
        <v>5</v>
      </c>
      <c r="E81" s="31">
        <v>5</v>
      </c>
      <c r="F81" s="30">
        <v>5</v>
      </c>
      <c r="G81" s="30">
        <v>5</v>
      </c>
      <c r="H81" s="30">
        <v>5</v>
      </c>
      <c r="I81" s="30">
        <v>5</v>
      </c>
      <c r="J81" s="30">
        <v>5</v>
      </c>
      <c r="K81" s="30">
        <v>3</v>
      </c>
      <c r="L81" s="30">
        <v>5</v>
      </c>
      <c r="M81" s="30">
        <v>5</v>
      </c>
      <c r="N81" s="30">
        <v>5</v>
      </c>
      <c r="O81" s="30">
        <v>5</v>
      </c>
      <c r="P81" s="30">
        <v>5</v>
      </c>
      <c r="Q81" s="31">
        <v>5</v>
      </c>
      <c r="R81" s="41">
        <v>5</v>
      </c>
      <c r="S81" s="17">
        <f>AVERAGE($D81:$R81)</f>
        <v>4.8666666666666663</v>
      </c>
      <c r="T81" s="17">
        <f>_xlfn.STDEV.P(D81:R81)</f>
        <v>0.49888765156985887</v>
      </c>
      <c r="U81" s="17">
        <f>MEDIAN(D81:R81)</f>
        <v>5</v>
      </c>
      <c r="V81" s="17">
        <f>_xlfn.MODE.SNGL(D81:R81)</f>
        <v>5</v>
      </c>
      <c r="W81" s="8">
        <f>MIN($D81:$R81)</f>
        <v>3</v>
      </c>
      <c r="X81" s="8">
        <f>MAX($D81:$R81)</f>
        <v>5</v>
      </c>
      <c r="Y81" s="8">
        <f>COUNTIF($D81:$R81,Y$1)</f>
        <v>0</v>
      </c>
      <c r="Z81" s="8">
        <f>COUNTIF($D81:$R81,Z$1)</f>
        <v>0</v>
      </c>
      <c r="AA81" s="8">
        <f>COUNTIF($D81:$R81,AA$1)</f>
        <v>0</v>
      </c>
      <c r="AB81" s="8">
        <f>COUNTIF($D81:$R81,AB$1)</f>
        <v>1</v>
      </c>
      <c r="AC81" s="8">
        <f>COUNTIF($D81:$R81,AC$1)</f>
        <v>0</v>
      </c>
      <c r="AD81" s="8">
        <f>COUNTIF($D81:$R81,AD$1)</f>
        <v>14</v>
      </c>
      <c r="AE81" s="8">
        <f>SUM(D81:R81)</f>
        <v>73</v>
      </c>
      <c r="AF81" s="23">
        <f>SUM(Y81:AD81)</f>
        <v>15</v>
      </c>
      <c r="AG81" s="23"/>
      <c r="AH81" s="40" t="str">
        <f>IF(AE81=MAX($AE$77:$AE$81),C81, "")</f>
        <v>e</v>
      </c>
    </row>
    <row r="82" spans="1:34">
      <c r="A82" s="30">
        <v>17</v>
      </c>
      <c r="B82" s="42" t="s">
        <v>20</v>
      </c>
      <c r="C82" s="30" t="s">
        <v>2</v>
      </c>
      <c r="D82" s="31">
        <v>1</v>
      </c>
      <c r="E82" s="30">
        <v>2</v>
      </c>
      <c r="F82" s="30">
        <v>1</v>
      </c>
      <c r="G82" s="30">
        <v>0</v>
      </c>
      <c r="H82" s="30">
        <v>1</v>
      </c>
      <c r="I82" s="30">
        <v>1</v>
      </c>
      <c r="J82" s="30">
        <v>0</v>
      </c>
      <c r="K82" s="30">
        <v>5</v>
      </c>
      <c r="L82" s="30">
        <v>1</v>
      </c>
      <c r="M82" s="30">
        <v>1</v>
      </c>
      <c r="N82" s="30">
        <v>0</v>
      </c>
      <c r="O82" s="30">
        <v>3</v>
      </c>
      <c r="P82" s="30">
        <v>4</v>
      </c>
      <c r="Q82" s="31">
        <v>2</v>
      </c>
      <c r="R82" s="41">
        <v>1</v>
      </c>
      <c r="S82" s="38">
        <f>AVERAGE($D82:$R82)</f>
        <v>1.5333333333333334</v>
      </c>
      <c r="T82" s="38">
        <f>_xlfn.STDEV.P(D82:R82)</f>
        <v>1.4079141387961918</v>
      </c>
      <c r="U82" s="38">
        <f>MEDIAN(D82:R82)</f>
        <v>1</v>
      </c>
      <c r="V82" s="38">
        <f>_xlfn.MODE.SNGL(D82:R82)</f>
        <v>1</v>
      </c>
      <c r="W82" s="34">
        <f>MIN($D82:$R82)</f>
        <v>0</v>
      </c>
      <c r="X82" s="34">
        <f>MAX($D82:$R82)</f>
        <v>5</v>
      </c>
      <c r="Y82" s="34">
        <f>COUNTIF($D82:$R82,Y$1)</f>
        <v>3</v>
      </c>
      <c r="Z82" s="34">
        <f>COUNTIF($D82:$R82,Z$1)</f>
        <v>7</v>
      </c>
      <c r="AA82" s="34">
        <f>COUNTIF($D82:$R82,AA$1)</f>
        <v>2</v>
      </c>
      <c r="AB82" s="34">
        <f>COUNTIF($D82:$R82,AB$1)</f>
        <v>1</v>
      </c>
      <c r="AC82" s="34">
        <f>COUNTIF($D82:$R82,AC$1)</f>
        <v>1</v>
      </c>
      <c r="AD82" s="34">
        <f>COUNTIF($D82:$R82,AD$1)</f>
        <v>1</v>
      </c>
      <c r="AE82" s="34">
        <f>SUM(D82:R82)</f>
        <v>23</v>
      </c>
      <c r="AF82" s="33">
        <f>SUM(Y82:AD82)</f>
        <v>15</v>
      </c>
      <c r="AG82" s="33"/>
      <c r="AH82" s="43" t="str">
        <f>IF(AE82=MAX($AE$82:$AE$86),C82, "")</f>
        <v/>
      </c>
    </row>
    <row r="83" spans="1:34">
      <c r="A83" s="30">
        <v>17</v>
      </c>
      <c r="B83" s="42" t="s">
        <v>20</v>
      </c>
      <c r="C83" s="30" t="s">
        <v>3</v>
      </c>
      <c r="D83" s="31">
        <v>3</v>
      </c>
      <c r="E83" s="31">
        <v>5</v>
      </c>
      <c r="F83" s="30">
        <v>2</v>
      </c>
      <c r="G83" s="30">
        <v>0</v>
      </c>
      <c r="H83" s="30">
        <v>2</v>
      </c>
      <c r="I83" s="30">
        <v>2</v>
      </c>
      <c r="J83" s="30">
        <v>2</v>
      </c>
      <c r="K83" s="30">
        <v>3</v>
      </c>
      <c r="L83" s="30">
        <v>5</v>
      </c>
      <c r="M83" s="30">
        <v>5</v>
      </c>
      <c r="N83" s="30">
        <v>3</v>
      </c>
      <c r="O83" s="30">
        <v>5</v>
      </c>
      <c r="P83" s="30">
        <v>4</v>
      </c>
      <c r="Q83" s="30">
        <v>1</v>
      </c>
      <c r="R83" s="41">
        <v>3</v>
      </c>
      <c r="S83" s="17">
        <f>AVERAGE($D83:$R83)</f>
        <v>3</v>
      </c>
      <c r="T83" s="17">
        <f>_xlfn.STDEV.P(D83:R83)</f>
        <v>1.505545305418162</v>
      </c>
      <c r="U83" s="17">
        <f>MEDIAN(D83:R83)</f>
        <v>3</v>
      </c>
      <c r="V83" s="17">
        <f>_xlfn.MODE.SNGL(D83:R83)</f>
        <v>3</v>
      </c>
      <c r="W83" s="8">
        <f>MIN($D83:$R83)</f>
        <v>0</v>
      </c>
      <c r="X83" s="8">
        <f>MAX($D83:$R83)</f>
        <v>5</v>
      </c>
      <c r="Y83" s="8">
        <f>COUNTIF($D83:$R83,Y$1)</f>
        <v>1</v>
      </c>
      <c r="Z83" s="8">
        <f>COUNTIF($D83:$R83,Z$1)</f>
        <v>1</v>
      </c>
      <c r="AA83" s="8">
        <f>COUNTIF($D83:$R83,AA$1)</f>
        <v>4</v>
      </c>
      <c r="AB83" s="8">
        <f>COUNTIF($D83:$R83,AB$1)</f>
        <v>4</v>
      </c>
      <c r="AC83" s="8">
        <f>COUNTIF($D83:$R83,AC$1)</f>
        <v>1</v>
      </c>
      <c r="AD83" s="8">
        <f>COUNTIF($D83:$R83,AD$1)</f>
        <v>4</v>
      </c>
      <c r="AE83" s="8">
        <f>SUM(D83:R83)</f>
        <v>45</v>
      </c>
      <c r="AF83" s="23">
        <f>SUM(Y83:AD83)</f>
        <v>15</v>
      </c>
      <c r="AG83" s="23"/>
      <c r="AH83" s="40" t="str">
        <f>IF(AE83=MAX($AE$82:$AE$86),C83, "")</f>
        <v/>
      </c>
    </row>
    <row r="84" spans="1:34">
      <c r="A84" s="30">
        <v>17</v>
      </c>
      <c r="B84" s="42" t="s">
        <v>20</v>
      </c>
      <c r="C84" s="30" t="s">
        <v>4</v>
      </c>
      <c r="D84" s="31">
        <v>3</v>
      </c>
      <c r="E84" s="30">
        <v>2</v>
      </c>
      <c r="F84" s="30">
        <v>3</v>
      </c>
      <c r="G84" s="30">
        <v>0</v>
      </c>
      <c r="H84" s="30">
        <v>3</v>
      </c>
      <c r="I84" s="30">
        <v>3</v>
      </c>
      <c r="J84" s="30">
        <v>5</v>
      </c>
      <c r="K84" s="30">
        <v>0</v>
      </c>
      <c r="L84" s="30">
        <v>3</v>
      </c>
      <c r="M84" s="30">
        <v>5</v>
      </c>
      <c r="N84" s="30">
        <v>2</v>
      </c>
      <c r="O84" s="30">
        <v>1</v>
      </c>
      <c r="P84" s="30">
        <v>0</v>
      </c>
      <c r="Q84" s="41">
        <v>5</v>
      </c>
      <c r="R84" s="41">
        <v>4</v>
      </c>
      <c r="S84" s="17">
        <f>AVERAGE($D84:$R84)</f>
        <v>2.6</v>
      </c>
      <c r="T84" s="17">
        <f>_xlfn.STDEV.P(D84:R84)</f>
        <v>1.7048949136725895</v>
      </c>
      <c r="U84" s="17">
        <f>MEDIAN(D84:R84)</f>
        <v>3</v>
      </c>
      <c r="V84" s="17">
        <f>_xlfn.MODE.SNGL(D84:R84)</f>
        <v>3</v>
      </c>
      <c r="W84" s="8">
        <f>MIN($D84:$R84)</f>
        <v>0</v>
      </c>
      <c r="X84" s="8">
        <f>MAX($D84:$R84)</f>
        <v>5</v>
      </c>
      <c r="Y84" s="8">
        <f>COUNTIF($D84:$R84,Y$1)</f>
        <v>3</v>
      </c>
      <c r="Z84" s="8">
        <f>COUNTIF($D84:$R84,Z$1)</f>
        <v>1</v>
      </c>
      <c r="AA84" s="8">
        <f>COUNTIF($D84:$R84,AA$1)</f>
        <v>2</v>
      </c>
      <c r="AB84" s="8">
        <f>COUNTIF($D84:$R84,AB$1)</f>
        <v>5</v>
      </c>
      <c r="AC84" s="8">
        <f>COUNTIF($D84:$R84,AC$1)</f>
        <v>1</v>
      </c>
      <c r="AD84" s="8">
        <f>COUNTIF($D84:$R84,AD$1)</f>
        <v>3</v>
      </c>
      <c r="AE84" s="8">
        <f>SUM(D84:R84)</f>
        <v>39</v>
      </c>
      <c r="AF84" s="23">
        <f>SUM(Y84:AD84)</f>
        <v>15</v>
      </c>
      <c r="AG84" s="23"/>
      <c r="AH84" s="40" t="str">
        <f>IF(AE84=MAX($AE$82:$AE$86),C84, "")</f>
        <v/>
      </c>
    </row>
    <row r="85" spans="1:34">
      <c r="A85" s="30">
        <v>17</v>
      </c>
      <c r="B85" s="42" t="s">
        <v>20</v>
      </c>
      <c r="C85" s="30" t="s">
        <v>5</v>
      </c>
      <c r="D85" s="31">
        <v>4</v>
      </c>
      <c r="E85" s="31">
        <v>5</v>
      </c>
      <c r="F85" s="30">
        <v>5</v>
      </c>
      <c r="G85" s="30">
        <v>4</v>
      </c>
      <c r="H85" s="30">
        <v>4</v>
      </c>
      <c r="I85" s="30">
        <v>5</v>
      </c>
      <c r="J85" s="30">
        <v>5</v>
      </c>
      <c r="K85" s="30">
        <v>2</v>
      </c>
      <c r="L85" s="30">
        <v>3</v>
      </c>
      <c r="M85" s="30">
        <v>5</v>
      </c>
      <c r="N85" s="30">
        <v>5</v>
      </c>
      <c r="O85" s="30">
        <v>3</v>
      </c>
      <c r="P85" s="30">
        <v>2</v>
      </c>
      <c r="Q85" s="41">
        <v>5</v>
      </c>
      <c r="R85" s="41">
        <v>2</v>
      </c>
      <c r="S85" s="17">
        <f>AVERAGE($D85:$R85)</f>
        <v>3.9333333333333331</v>
      </c>
      <c r="T85" s="17">
        <f>_xlfn.STDEV.P(D85:R85)</f>
        <v>1.18133634311129</v>
      </c>
      <c r="U85" s="17">
        <f>MEDIAN(D85:R85)</f>
        <v>4</v>
      </c>
      <c r="V85" s="17">
        <f>_xlfn.MODE.SNGL(D85:R85)</f>
        <v>5</v>
      </c>
      <c r="W85" s="8">
        <f>MIN($D85:$R85)</f>
        <v>2</v>
      </c>
      <c r="X85" s="8">
        <f>MAX($D85:$R85)</f>
        <v>5</v>
      </c>
      <c r="Y85" s="8">
        <f>COUNTIF($D85:$R85,Y$1)</f>
        <v>0</v>
      </c>
      <c r="Z85" s="8">
        <f>COUNTIF($D85:$R85,Z$1)</f>
        <v>0</v>
      </c>
      <c r="AA85" s="8">
        <f>COUNTIF($D85:$R85,AA$1)</f>
        <v>3</v>
      </c>
      <c r="AB85" s="8">
        <f>COUNTIF($D85:$R85,AB$1)</f>
        <v>2</v>
      </c>
      <c r="AC85" s="8">
        <f>COUNTIF($D85:$R85,AC$1)</f>
        <v>3</v>
      </c>
      <c r="AD85" s="8">
        <f>COUNTIF($D85:$R85,AD$1)</f>
        <v>7</v>
      </c>
      <c r="AE85" s="8">
        <f>SUM(D85:R85)</f>
        <v>59</v>
      </c>
      <c r="AF85" s="23">
        <f>SUM(Y85:AD85)</f>
        <v>15</v>
      </c>
      <c r="AG85" s="23"/>
      <c r="AH85" s="40" t="str">
        <f>IF(AE85=MAX($AE$82:$AE$86),C85, "")</f>
        <v/>
      </c>
    </row>
    <row r="86" spans="1:34" s="39" customFormat="1">
      <c r="A86" s="30">
        <v>17</v>
      </c>
      <c r="B86" s="42" t="s">
        <v>20</v>
      </c>
      <c r="C86" s="30" t="s">
        <v>6</v>
      </c>
      <c r="D86" s="31">
        <v>5</v>
      </c>
      <c r="E86" s="31">
        <v>3</v>
      </c>
      <c r="F86" s="30">
        <v>4</v>
      </c>
      <c r="G86" s="30">
        <v>5</v>
      </c>
      <c r="H86" s="30">
        <v>5</v>
      </c>
      <c r="I86" s="30">
        <v>5</v>
      </c>
      <c r="J86" s="30">
        <v>5</v>
      </c>
      <c r="K86" s="30">
        <v>5</v>
      </c>
      <c r="L86" s="30">
        <v>5</v>
      </c>
      <c r="M86" s="30">
        <v>5</v>
      </c>
      <c r="N86" s="30">
        <v>4</v>
      </c>
      <c r="O86" s="30">
        <v>5</v>
      </c>
      <c r="P86" s="30">
        <v>5</v>
      </c>
      <c r="Q86" s="41">
        <v>5</v>
      </c>
      <c r="R86" s="41">
        <v>5</v>
      </c>
      <c r="S86" s="17">
        <f>AVERAGE($D86:$R86)</f>
        <v>4.7333333333333334</v>
      </c>
      <c r="T86" s="17">
        <f>_xlfn.STDEV.P(D86:R86)</f>
        <v>0.57348835113617513</v>
      </c>
      <c r="U86" s="17">
        <f>MEDIAN(D86:R86)</f>
        <v>5</v>
      </c>
      <c r="V86" s="17">
        <f>_xlfn.MODE.SNGL(D86:R86)</f>
        <v>5</v>
      </c>
      <c r="W86" s="8">
        <f>MIN($D86:$R86)</f>
        <v>3</v>
      </c>
      <c r="X86" s="8">
        <f>MAX($D86:$R86)</f>
        <v>5</v>
      </c>
      <c r="Y86" s="8">
        <f>COUNTIF($D86:$R86,Y$1)</f>
        <v>0</v>
      </c>
      <c r="Z86" s="8">
        <f>COUNTIF($D86:$R86,Z$1)</f>
        <v>0</v>
      </c>
      <c r="AA86" s="8">
        <f>COUNTIF($D86:$R86,AA$1)</f>
        <v>0</v>
      </c>
      <c r="AB86" s="8">
        <f>COUNTIF($D86:$R86,AB$1)</f>
        <v>1</v>
      </c>
      <c r="AC86" s="8">
        <f>COUNTIF($D86:$R86,AC$1)</f>
        <v>2</v>
      </c>
      <c r="AD86" s="8">
        <f>COUNTIF($D86:$R86,AD$1)</f>
        <v>12</v>
      </c>
      <c r="AE86" s="8">
        <f>SUM(D86:R86)</f>
        <v>71</v>
      </c>
      <c r="AF86" s="23">
        <f>SUM(Y86:AD86)</f>
        <v>15</v>
      </c>
      <c r="AG86" s="23"/>
      <c r="AH86" s="40" t="str">
        <f>IF(AE86=MAX($AE$82:$AE$86),C86, "")</f>
        <v>e</v>
      </c>
    </row>
    <row r="87" spans="1:34">
      <c r="A87" s="30">
        <v>18</v>
      </c>
      <c r="B87" s="42" t="s">
        <v>21</v>
      </c>
      <c r="C87" s="30" t="s">
        <v>2</v>
      </c>
      <c r="D87" s="31">
        <v>2</v>
      </c>
      <c r="E87" s="31">
        <v>2</v>
      </c>
      <c r="F87" s="30">
        <v>1</v>
      </c>
      <c r="G87" s="30">
        <v>0</v>
      </c>
      <c r="H87" s="30">
        <v>1</v>
      </c>
      <c r="I87" s="30">
        <v>0</v>
      </c>
      <c r="J87" s="30">
        <v>0</v>
      </c>
      <c r="K87" s="30">
        <v>2</v>
      </c>
      <c r="L87" s="30">
        <v>0</v>
      </c>
      <c r="M87" s="30">
        <v>4</v>
      </c>
      <c r="N87" s="30">
        <v>0</v>
      </c>
      <c r="O87" s="30">
        <v>1</v>
      </c>
      <c r="P87" s="30">
        <v>5</v>
      </c>
      <c r="Q87" s="30">
        <v>2</v>
      </c>
      <c r="R87" s="41">
        <v>1</v>
      </c>
      <c r="S87" s="38">
        <f>AVERAGE($D87:$R87)</f>
        <v>1.4</v>
      </c>
      <c r="T87" s="38">
        <f>_xlfn.STDEV.P(D87:R87)</f>
        <v>1.4514360704718161</v>
      </c>
      <c r="U87" s="38">
        <f>MEDIAN(D87:R87)</f>
        <v>1</v>
      </c>
      <c r="V87" s="38">
        <f>_xlfn.MODE.SNGL(D87:R87)</f>
        <v>0</v>
      </c>
      <c r="W87" s="34">
        <f>MIN($D87:$R87)</f>
        <v>0</v>
      </c>
      <c r="X87" s="34">
        <f>MAX($D87:$R87)</f>
        <v>5</v>
      </c>
      <c r="Y87" s="34">
        <f>COUNTIF($D87:$R87,Y$1)</f>
        <v>5</v>
      </c>
      <c r="Z87" s="34">
        <f>COUNTIF($D87:$R87,Z$1)</f>
        <v>4</v>
      </c>
      <c r="AA87" s="34">
        <f>COUNTIF($D87:$R87,AA$1)</f>
        <v>4</v>
      </c>
      <c r="AB87" s="34">
        <f>COUNTIF($D87:$R87,AB$1)</f>
        <v>0</v>
      </c>
      <c r="AC87" s="34">
        <f>COUNTIF($D87:$R87,AC$1)</f>
        <v>1</v>
      </c>
      <c r="AD87" s="34">
        <f>COUNTIF($D87:$R87,AD$1)</f>
        <v>1</v>
      </c>
      <c r="AE87" s="34">
        <f>SUM(D87:R87)</f>
        <v>21</v>
      </c>
      <c r="AF87" s="33">
        <f>SUM(Y87:AD87)</f>
        <v>15</v>
      </c>
      <c r="AG87" s="33"/>
      <c r="AH87" s="43" t="str">
        <f>IF(AE87=MAX($AE$87:$AE$91),C87, "")</f>
        <v/>
      </c>
    </row>
    <row r="88" spans="1:34">
      <c r="A88" s="30">
        <v>18</v>
      </c>
      <c r="B88" s="42" t="s">
        <v>21</v>
      </c>
      <c r="C88" s="30" t="s">
        <v>3</v>
      </c>
      <c r="D88" s="31">
        <v>1</v>
      </c>
      <c r="E88" s="31">
        <v>5</v>
      </c>
      <c r="F88" s="30">
        <v>2</v>
      </c>
      <c r="G88" s="30">
        <v>0</v>
      </c>
      <c r="H88" s="30">
        <v>2</v>
      </c>
      <c r="I88" s="30">
        <v>4</v>
      </c>
      <c r="J88" s="30">
        <v>2</v>
      </c>
      <c r="K88" s="30">
        <v>5</v>
      </c>
      <c r="L88" s="30">
        <v>5</v>
      </c>
      <c r="M88" s="30">
        <v>4</v>
      </c>
      <c r="N88" s="30">
        <v>4</v>
      </c>
      <c r="O88" s="30">
        <v>4</v>
      </c>
      <c r="P88" s="30">
        <v>5</v>
      </c>
      <c r="Q88" s="31">
        <v>1</v>
      </c>
      <c r="R88" s="41">
        <v>2</v>
      </c>
      <c r="S88" s="17">
        <f>AVERAGE($D88:$R88)</f>
        <v>3.0666666666666669</v>
      </c>
      <c r="T88" s="17">
        <f>_xlfn.STDEV.P(D88:R88)</f>
        <v>1.6519348924485155</v>
      </c>
      <c r="U88" s="17">
        <f>MEDIAN(D88:R88)</f>
        <v>4</v>
      </c>
      <c r="V88" s="17">
        <f>_xlfn.MODE.SNGL(D88:R88)</f>
        <v>5</v>
      </c>
      <c r="W88" s="8">
        <f>MIN($D88:$R88)</f>
        <v>0</v>
      </c>
      <c r="X88" s="8">
        <f>MAX($D88:$R88)</f>
        <v>5</v>
      </c>
      <c r="Y88" s="8">
        <f>COUNTIF($D88:$R88,Y$1)</f>
        <v>1</v>
      </c>
      <c r="Z88" s="8">
        <f>COUNTIF($D88:$R88,Z$1)</f>
        <v>2</v>
      </c>
      <c r="AA88" s="8">
        <f>COUNTIF($D88:$R88,AA$1)</f>
        <v>4</v>
      </c>
      <c r="AB88" s="8">
        <f>COUNTIF($D88:$R88,AB$1)</f>
        <v>0</v>
      </c>
      <c r="AC88" s="8">
        <f>COUNTIF($D88:$R88,AC$1)</f>
        <v>4</v>
      </c>
      <c r="AD88" s="8">
        <f>COUNTIF($D88:$R88,AD$1)</f>
        <v>4</v>
      </c>
      <c r="AE88" s="8">
        <f>SUM(D88:R88)</f>
        <v>46</v>
      </c>
      <c r="AF88" s="23">
        <f>SUM(Y88:AD88)</f>
        <v>15</v>
      </c>
      <c r="AG88" s="23"/>
      <c r="AH88" s="40" t="str">
        <f>IF(AE88=MAX($AE$87:$AE$91),C88, "")</f>
        <v/>
      </c>
    </row>
    <row r="89" spans="1:34">
      <c r="A89" s="30">
        <v>18</v>
      </c>
      <c r="B89" s="42" t="s">
        <v>21</v>
      </c>
      <c r="C89" s="30" t="s">
        <v>4</v>
      </c>
      <c r="D89" s="31">
        <v>3</v>
      </c>
      <c r="E89" s="31">
        <v>3</v>
      </c>
      <c r="F89" s="30">
        <v>3</v>
      </c>
      <c r="G89" s="30">
        <v>0</v>
      </c>
      <c r="H89" s="30">
        <v>3</v>
      </c>
      <c r="I89" s="30">
        <v>4</v>
      </c>
      <c r="J89" s="30">
        <v>5</v>
      </c>
      <c r="K89" s="30">
        <v>0</v>
      </c>
      <c r="L89" s="30">
        <v>4</v>
      </c>
      <c r="M89" s="30">
        <v>4</v>
      </c>
      <c r="N89" s="30">
        <v>2</v>
      </c>
      <c r="O89" s="30">
        <v>2</v>
      </c>
      <c r="P89" s="30">
        <v>2</v>
      </c>
      <c r="Q89" s="31">
        <v>4</v>
      </c>
      <c r="R89" s="41">
        <v>4</v>
      </c>
      <c r="S89" s="17">
        <f>AVERAGE($D89:$R89)</f>
        <v>2.8666666666666667</v>
      </c>
      <c r="T89" s="17">
        <f>_xlfn.STDEV.P(D89:R89)</f>
        <v>1.4079141387961918</v>
      </c>
      <c r="U89" s="17">
        <f>MEDIAN(D89:R89)</f>
        <v>3</v>
      </c>
      <c r="V89" s="17">
        <f>_xlfn.MODE.SNGL(D89:R89)</f>
        <v>4</v>
      </c>
      <c r="W89" s="8">
        <f>MIN($D89:$R89)</f>
        <v>0</v>
      </c>
      <c r="X89" s="8">
        <f>MAX($D89:$R89)</f>
        <v>5</v>
      </c>
      <c r="Y89" s="8">
        <f>COUNTIF($D89:$R89,Y$1)</f>
        <v>2</v>
      </c>
      <c r="Z89" s="8">
        <f>COUNTIF($D89:$R89,Z$1)</f>
        <v>0</v>
      </c>
      <c r="AA89" s="8">
        <f>COUNTIF($D89:$R89,AA$1)</f>
        <v>3</v>
      </c>
      <c r="AB89" s="8">
        <f>COUNTIF($D89:$R89,AB$1)</f>
        <v>4</v>
      </c>
      <c r="AC89" s="8">
        <f>COUNTIF($D89:$R89,AC$1)</f>
        <v>5</v>
      </c>
      <c r="AD89" s="8">
        <f>COUNTIF($D89:$R89,AD$1)</f>
        <v>1</v>
      </c>
      <c r="AE89" s="8">
        <f>SUM(D89:R89)</f>
        <v>43</v>
      </c>
      <c r="AF89" s="23">
        <f>SUM(Y89:AD89)</f>
        <v>15</v>
      </c>
      <c r="AG89" s="23"/>
      <c r="AH89" s="40" t="str">
        <f>IF(AE89=MAX($AE$87:$AE$91),C89, "")</f>
        <v/>
      </c>
    </row>
    <row r="90" spans="1:34">
      <c r="A90" s="30">
        <v>18</v>
      </c>
      <c r="B90" s="42" t="s">
        <v>21</v>
      </c>
      <c r="C90" s="30" t="s">
        <v>5</v>
      </c>
      <c r="D90" s="31">
        <v>5</v>
      </c>
      <c r="E90" s="31">
        <v>4</v>
      </c>
      <c r="F90" s="30">
        <v>4</v>
      </c>
      <c r="G90" s="30">
        <v>4</v>
      </c>
      <c r="H90" s="30">
        <v>4</v>
      </c>
      <c r="I90" s="30">
        <v>5</v>
      </c>
      <c r="J90" s="30">
        <v>5</v>
      </c>
      <c r="K90" s="30">
        <v>3</v>
      </c>
      <c r="L90" s="30">
        <v>4</v>
      </c>
      <c r="M90" s="30">
        <v>4</v>
      </c>
      <c r="N90" s="30">
        <v>5</v>
      </c>
      <c r="O90" s="30">
        <v>4</v>
      </c>
      <c r="P90" s="30">
        <v>1</v>
      </c>
      <c r="Q90" s="31">
        <v>4</v>
      </c>
      <c r="R90" s="41">
        <v>3</v>
      </c>
      <c r="S90" s="17">
        <f>AVERAGE($D90:$R90)</f>
        <v>3.9333333333333331</v>
      </c>
      <c r="T90" s="17">
        <f>_xlfn.STDEV.P(D90:R90)</f>
        <v>0.99777530313971774</v>
      </c>
      <c r="U90" s="17">
        <f>MEDIAN(D90:R90)</f>
        <v>4</v>
      </c>
      <c r="V90" s="17">
        <f>_xlfn.MODE.SNGL(D90:R90)</f>
        <v>4</v>
      </c>
      <c r="W90" s="8">
        <f>MIN($D90:$R90)</f>
        <v>1</v>
      </c>
      <c r="X90" s="8">
        <f>MAX($D90:$R90)</f>
        <v>5</v>
      </c>
      <c r="Y90" s="8">
        <f>COUNTIF($D90:$R90,Y$1)</f>
        <v>0</v>
      </c>
      <c r="Z90" s="8">
        <f>COUNTIF($D90:$R90,Z$1)</f>
        <v>1</v>
      </c>
      <c r="AA90" s="8">
        <f>COUNTIF($D90:$R90,AA$1)</f>
        <v>0</v>
      </c>
      <c r="AB90" s="8">
        <f>COUNTIF($D90:$R90,AB$1)</f>
        <v>2</v>
      </c>
      <c r="AC90" s="8">
        <f>COUNTIF($D90:$R90,AC$1)</f>
        <v>8</v>
      </c>
      <c r="AD90" s="8">
        <f>COUNTIF($D90:$R90,AD$1)</f>
        <v>4</v>
      </c>
      <c r="AE90" s="8">
        <f>SUM(D90:R90)</f>
        <v>59</v>
      </c>
      <c r="AF90" s="23">
        <f>SUM(Y90:AD90)</f>
        <v>15</v>
      </c>
      <c r="AG90" s="23"/>
      <c r="AH90" s="40" t="str">
        <f>IF(AE90=MAX($AE$87:$AE$91),C90, "")</f>
        <v/>
      </c>
    </row>
    <row r="91" spans="1:34" s="39" customFormat="1">
      <c r="A91" s="30">
        <v>18</v>
      </c>
      <c r="B91" s="42" t="s">
        <v>21</v>
      </c>
      <c r="C91" s="30" t="s">
        <v>6</v>
      </c>
      <c r="D91" s="31">
        <v>4</v>
      </c>
      <c r="E91" s="31">
        <v>0</v>
      </c>
      <c r="F91" s="30">
        <v>5</v>
      </c>
      <c r="G91" s="30">
        <v>5</v>
      </c>
      <c r="H91" s="30">
        <v>5</v>
      </c>
      <c r="I91" s="30">
        <v>4</v>
      </c>
      <c r="J91" s="30">
        <v>5</v>
      </c>
      <c r="K91" s="30">
        <v>5</v>
      </c>
      <c r="L91" s="30">
        <v>4</v>
      </c>
      <c r="M91" s="30">
        <v>5</v>
      </c>
      <c r="N91" s="30">
        <v>3</v>
      </c>
      <c r="O91" s="30">
        <v>5</v>
      </c>
      <c r="P91" s="30">
        <v>5</v>
      </c>
      <c r="Q91" s="31">
        <v>5</v>
      </c>
      <c r="R91" s="41">
        <v>5</v>
      </c>
      <c r="S91" s="17">
        <f>AVERAGE($D91:$R91)</f>
        <v>4.333333333333333</v>
      </c>
      <c r="T91" s="17">
        <f>_xlfn.STDEV.P(D91:R91)</f>
        <v>1.2995725793078619</v>
      </c>
      <c r="U91" s="17">
        <f>MEDIAN(D91:R91)</f>
        <v>5</v>
      </c>
      <c r="V91" s="17">
        <f>_xlfn.MODE.SNGL(D91:R91)</f>
        <v>5</v>
      </c>
      <c r="W91" s="8">
        <f>MIN($D91:$R91)</f>
        <v>0</v>
      </c>
      <c r="X91" s="8">
        <f>MAX($D91:$R91)</f>
        <v>5</v>
      </c>
      <c r="Y91" s="8">
        <f>COUNTIF($D91:$R91,Y$1)</f>
        <v>1</v>
      </c>
      <c r="Z91" s="8">
        <f>COUNTIF($D91:$R91,Z$1)</f>
        <v>0</v>
      </c>
      <c r="AA91" s="8">
        <f>COUNTIF($D91:$R91,AA$1)</f>
        <v>0</v>
      </c>
      <c r="AB91" s="8">
        <f>COUNTIF($D91:$R91,AB$1)</f>
        <v>1</v>
      </c>
      <c r="AC91" s="8">
        <f>COUNTIF($D91:$R91,AC$1)</f>
        <v>3</v>
      </c>
      <c r="AD91" s="8">
        <f>COUNTIF($D91:$R91,AD$1)</f>
        <v>10</v>
      </c>
      <c r="AE91" s="8">
        <f>SUM(D91:R91)</f>
        <v>65</v>
      </c>
      <c r="AF91" s="23">
        <f>SUM(Y91:AD91)</f>
        <v>15</v>
      </c>
      <c r="AG91" s="23"/>
      <c r="AH91" s="40" t="str">
        <f>IF(AE91=MAX($AE$87:$AE$91),C91, "")</f>
        <v>e</v>
      </c>
    </row>
    <row r="92" spans="1:34">
      <c r="A92" s="30">
        <v>19</v>
      </c>
      <c r="B92" s="42" t="s">
        <v>22</v>
      </c>
      <c r="C92" s="30" t="s">
        <v>2</v>
      </c>
      <c r="D92" s="31">
        <v>3</v>
      </c>
      <c r="E92" s="31">
        <v>2</v>
      </c>
      <c r="F92" s="30">
        <v>1</v>
      </c>
      <c r="G92" s="30">
        <v>0</v>
      </c>
      <c r="H92" s="30">
        <v>1</v>
      </c>
      <c r="I92" s="30">
        <v>0</v>
      </c>
      <c r="J92" s="30">
        <v>0</v>
      </c>
      <c r="K92" s="30">
        <v>5</v>
      </c>
      <c r="L92" s="30">
        <v>2</v>
      </c>
      <c r="M92" s="30">
        <v>1</v>
      </c>
      <c r="N92" s="30">
        <v>0</v>
      </c>
      <c r="O92" s="30">
        <v>1</v>
      </c>
      <c r="P92" s="30">
        <v>5</v>
      </c>
      <c r="Q92" s="41">
        <v>5</v>
      </c>
      <c r="R92" s="41">
        <v>1</v>
      </c>
      <c r="S92" s="38">
        <f>AVERAGE($D92:$R92)</f>
        <v>1.8</v>
      </c>
      <c r="T92" s="38">
        <f>_xlfn.STDEV.P(D92:R92)</f>
        <v>1.7962924780409972</v>
      </c>
      <c r="U92" s="38">
        <f>MEDIAN(D92:R92)</f>
        <v>1</v>
      </c>
      <c r="V92" s="38">
        <f>_xlfn.MODE.SNGL(D92:R92)</f>
        <v>1</v>
      </c>
      <c r="W92" s="34">
        <f>MIN($D92:$R92)</f>
        <v>0</v>
      </c>
      <c r="X92" s="34">
        <f>MAX($D92:$R92)</f>
        <v>5</v>
      </c>
      <c r="Y92" s="34">
        <f>COUNTIF($D92:$R92,Y$1)</f>
        <v>4</v>
      </c>
      <c r="Z92" s="34">
        <f>COUNTIF($D92:$R92,Z$1)</f>
        <v>5</v>
      </c>
      <c r="AA92" s="34">
        <f>COUNTIF($D92:$R92,AA$1)</f>
        <v>2</v>
      </c>
      <c r="AB92" s="34">
        <f>COUNTIF($D92:$R92,AB$1)</f>
        <v>1</v>
      </c>
      <c r="AC92" s="34">
        <f>COUNTIF($D92:$R92,AC$1)</f>
        <v>0</v>
      </c>
      <c r="AD92" s="34">
        <f>COUNTIF($D92:$R92,AD$1)</f>
        <v>3</v>
      </c>
      <c r="AE92" s="34">
        <f>SUM(D92:R92)</f>
        <v>27</v>
      </c>
      <c r="AF92" s="33">
        <f>SUM(Y92:AD92)</f>
        <v>15</v>
      </c>
      <c r="AG92" s="33"/>
      <c r="AH92" s="43" t="str">
        <f>IF(AE92=MAX($AE$92:$AE$96),C92, "")</f>
        <v/>
      </c>
    </row>
    <row r="93" spans="1:34">
      <c r="A93" s="30">
        <v>19</v>
      </c>
      <c r="B93" s="42" t="s">
        <v>22</v>
      </c>
      <c r="C93" s="30" t="s">
        <v>3</v>
      </c>
      <c r="D93" s="31">
        <v>1</v>
      </c>
      <c r="E93" s="31">
        <v>4</v>
      </c>
      <c r="F93" s="30">
        <v>2</v>
      </c>
      <c r="G93" s="30">
        <v>0</v>
      </c>
      <c r="H93" s="30">
        <v>2</v>
      </c>
      <c r="I93" s="30">
        <v>4</v>
      </c>
      <c r="J93" s="30">
        <v>2</v>
      </c>
      <c r="K93" s="30">
        <v>3</v>
      </c>
      <c r="L93" s="30">
        <v>5</v>
      </c>
      <c r="M93" s="30">
        <v>3</v>
      </c>
      <c r="N93" s="30">
        <v>3</v>
      </c>
      <c r="O93" s="30">
        <v>2</v>
      </c>
      <c r="P93" s="30">
        <v>3</v>
      </c>
      <c r="Q93" s="41">
        <v>5</v>
      </c>
      <c r="R93" s="41">
        <v>2</v>
      </c>
      <c r="S93" s="17">
        <f>AVERAGE($D93:$R93)</f>
        <v>2.7333333333333334</v>
      </c>
      <c r="T93" s="17">
        <f>_xlfn.STDEV.P(D93:R93)</f>
        <v>1.3399834161494519</v>
      </c>
      <c r="U93" s="17">
        <f>MEDIAN(D93:R93)</f>
        <v>3</v>
      </c>
      <c r="V93" s="17">
        <f>_xlfn.MODE.SNGL(D93:R93)</f>
        <v>2</v>
      </c>
      <c r="W93" s="8">
        <f>MIN($D93:$R93)</f>
        <v>0</v>
      </c>
      <c r="X93" s="8">
        <f>MAX($D93:$R93)</f>
        <v>5</v>
      </c>
      <c r="Y93" s="8">
        <f>COUNTIF($D93:$R93,Y$1)</f>
        <v>1</v>
      </c>
      <c r="Z93" s="8">
        <f>COUNTIF($D93:$R93,Z$1)</f>
        <v>1</v>
      </c>
      <c r="AA93" s="8">
        <f>COUNTIF($D93:$R93,AA$1)</f>
        <v>5</v>
      </c>
      <c r="AB93" s="8">
        <f>COUNTIF($D93:$R93,AB$1)</f>
        <v>4</v>
      </c>
      <c r="AC93" s="8">
        <f>COUNTIF($D93:$R93,AC$1)</f>
        <v>2</v>
      </c>
      <c r="AD93" s="8">
        <f>COUNTIF($D93:$R93,AD$1)</f>
        <v>2</v>
      </c>
      <c r="AE93" s="8">
        <f>SUM(D93:R93)</f>
        <v>41</v>
      </c>
      <c r="AF93" s="23">
        <f>SUM(Y93:AD93)</f>
        <v>15</v>
      </c>
      <c r="AG93" s="23"/>
      <c r="AH93" s="40" t="str">
        <f>IF(AE93=MAX($AE$92:$AE$96),C93, "")</f>
        <v/>
      </c>
    </row>
    <row r="94" spans="1:34">
      <c r="A94" s="30">
        <v>19</v>
      </c>
      <c r="B94" s="42" t="s">
        <v>22</v>
      </c>
      <c r="C94" s="30" t="s">
        <v>4</v>
      </c>
      <c r="D94" s="31">
        <v>2</v>
      </c>
      <c r="E94" s="31">
        <v>1</v>
      </c>
      <c r="F94" s="30">
        <v>3</v>
      </c>
      <c r="G94" s="30">
        <v>0</v>
      </c>
      <c r="H94" s="30">
        <v>3</v>
      </c>
      <c r="I94" s="30">
        <v>4</v>
      </c>
      <c r="J94" s="30">
        <v>5</v>
      </c>
      <c r="K94" s="30">
        <v>1</v>
      </c>
      <c r="L94" s="30">
        <v>2</v>
      </c>
      <c r="M94" s="30">
        <v>3</v>
      </c>
      <c r="N94" s="30">
        <v>2</v>
      </c>
      <c r="O94" s="30">
        <v>4</v>
      </c>
      <c r="P94" s="30">
        <v>1</v>
      </c>
      <c r="Q94" s="41">
        <v>5</v>
      </c>
      <c r="R94" s="41">
        <v>4</v>
      </c>
      <c r="S94" s="17">
        <f>AVERAGE($D94:$R94)</f>
        <v>2.6666666666666665</v>
      </c>
      <c r="T94" s="17">
        <f>_xlfn.STDEV.P(D94:R94)</f>
        <v>1.4907119849998598</v>
      </c>
      <c r="U94" s="17">
        <f>MEDIAN(D94:R94)</f>
        <v>3</v>
      </c>
      <c r="V94" s="17">
        <f>_xlfn.MODE.SNGL(D94:R94)</f>
        <v>2</v>
      </c>
      <c r="W94" s="8">
        <f>MIN($D94:$R94)</f>
        <v>0</v>
      </c>
      <c r="X94" s="8">
        <f>MAX($D94:$R94)</f>
        <v>5</v>
      </c>
      <c r="Y94" s="8">
        <f>COUNTIF($D94:$R94,Y$1)</f>
        <v>1</v>
      </c>
      <c r="Z94" s="8">
        <f>COUNTIF($D94:$R94,Z$1)</f>
        <v>3</v>
      </c>
      <c r="AA94" s="8">
        <f>COUNTIF($D94:$R94,AA$1)</f>
        <v>3</v>
      </c>
      <c r="AB94" s="8">
        <f>COUNTIF($D94:$R94,AB$1)</f>
        <v>3</v>
      </c>
      <c r="AC94" s="8">
        <f>COUNTIF($D94:$R94,AC$1)</f>
        <v>3</v>
      </c>
      <c r="AD94" s="8">
        <f>COUNTIF($D94:$R94,AD$1)</f>
        <v>2</v>
      </c>
      <c r="AE94" s="8">
        <f>SUM(D94:R94)</f>
        <v>40</v>
      </c>
      <c r="AF94" s="23">
        <f>SUM(Y94:AD94)</f>
        <v>15</v>
      </c>
      <c r="AG94" s="23"/>
      <c r="AH94" s="40" t="str">
        <f>IF(AE94=MAX($AE$92:$AE$96),C94, "")</f>
        <v/>
      </c>
    </row>
    <row r="95" spans="1:34">
      <c r="A95" s="30">
        <v>19</v>
      </c>
      <c r="B95" s="42" t="s">
        <v>22</v>
      </c>
      <c r="C95" s="30" t="s">
        <v>5</v>
      </c>
      <c r="D95" s="31">
        <v>4</v>
      </c>
      <c r="E95" s="31">
        <v>4</v>
      </c>
      <c r="F95" s="30">
        <v>4</v>
      </c>
      <c r="G95" s="30">
        <v>4</v>
      </c>
      <c r="H95" s="30">
        <v>4</v>
      </c>
      <c r="I95" s="30">
        <v>5</v>
      </c>
      <c r="J95" s="30">
        <v>5</v>
      </c>
      <c r="K95" s="30">
        <v>2</v>
      </c>
      <c r="L95" s="30">
        <v>5</v>
      </c>
      <c r="M95" s="30">
        <v>5</v>
      </c>
      <c r="N95" s="30">
        <v>5</v>
      </c>
      <c r="O95" s="30">
        <v>4</v>
      </c>
      <c r="P95" s="30">
        <v>2</v>
      </c>
      <c r="Q95" s="41">
        <v>5</v>
      </c>
      <c r="R95" s="41">
        <v>3</v>
      </c>
      <c r="S95" s="17">
        <f>AVERAGE($D95:$R95)</f>
        <v>4.0666666666666664</v>
      </c>
      <c r="T95" s="17">
        <f>_xlfn.STDEV.P(D95:R95)</f>
        <v>0.99777530313971774</v>
      </c>
      <c r="U95" s="17">
        <f>MEDIAN(D95:R95)</f>
        <v>4</v>
      </c>
      <c r="V95" s="17">
        <f>_xlfn.MODE.SNGL(D95:R95)</f>
        <v>4</v>
      </c>
      <c r="W95" s="8">
        <f>MIN($D95:$R95)</f>
        <v>2</v>
      </c>
      <c r="X95" s="8">
        <f>MAX($D95:$R95)</f>
        <v>5</v>
      </c>
      <c r="Y95" s="8">
        <f>COUNTIF($D95:$R95,Y$1)</f>
        <v>0</v>
      </c>
      <c r="Z95" s="8">
        <f>COUNTIF($D95:$R95,Z$1)</f>
        <v>0</v>
      </c>
      <c r="AA95" s="8">
        <f>COUNTIF($D95:$R95,AA$1)</f>
        <v>2</v>
      </c>
      <c r="AB95" s="8">
        <f>COUNTIF($D95:$R95,AB$1)</f>
        <v>1</v>
      </c>
      <c r="AC95" s="8">
        <f>COUNTIF($D95:$R95,AC$1)</f>
        <v>6</v>
      </c>
      <c r="AD95" s="8">
        <f>COUNTIF($D95:$R95,AD$1)</f>
        <v>6</v>
      </c>
      <c r="AE95" s="8">
        <f>SUM(D95:R95)</f>
        <v>61</v>
      </c>
      <c r="AF95" s="23">
        <f>SUM(Y95:AD95)</f>
        <v>15</v>
      </c>
      <c r="AG95" s="23"/>
      <c r="AH95" s="40" t="str">
        <f>IF(AE95=MAX($AE$92:$AE$96),C95, "")</f>
        <v/>
      </c>
    </row>
    <row r="96" spans="1:34" s="39" customFormat="1">
      <c r="A96" s="30">
        <v>19</v>
      </c>
      <c r="B96" s="42" t="s">
        <v>22</v>
      </c>
      <c r="C96" s="30" t="s">
        <v>6</v>
      </c>
      <c r="D96" s="31">
        <v>5</v>
      </c>
      <c r="E96" s="31">
        <v>5</v>
      </c>
      <c r="F96" s="30">
        <v>5</v>
      </c>
      <c r="G96" s="30">
        <v>5</v>
      </c>
      <c r="H96" s="30">
        <v>5</v>
      </c>
      <c r="I96" s="30">
        <v>4</v>
      </c>
      <c r="J96" s="30">
        <v>5</v>
      </c>
      <c r="K96" s="30">
        <v>5</v>
      </c>
      <c r="L96" s="30">
        <v>5</v>
      </c>
      <c r="M96" s="30">
        <v>5</v>
      </c>
      <c r="N96" s="30">
        <v>4</v>
      </c>
      <c r="O96" s="30">
        <v>5</v>
      </c>
      <c r="P96" s="30">
        <v>5</v>
      </c>
      <c r="Q96" s="41">
        <v>5</v>
      </c>
      <c r="R96" s="41">
        <v>5</v>
      </c>
      <c r="S96" s="17">
        <f>AVERAGE($D96:$R96)</f>
        <v>4.8666666666666663</v>
      </c>
      <c r="T96" s="17">
        <f>_xlfn.STDEV.P(D96:R96)</f>
        <v>0.33993463423951903</v>
      </c>
      <c r="U96" s="17">
        <f>MEDIAN(D96:R96)</f>
        <v>5</v>
      </c>
      <c r="V96" s="17">
        <f>_xlfn.MODE.SNGL(D96:R96)</f>
        <v>5</v>
      </c>
      <c r="W96" s="8">
        <f>MIN($D96:$R96)</f>
        <v>4</v>
      </c>
      <c r="X96" s="8">
        <f>MAX($D96:$R96)</f>
        <v>5</v>
      </c>
      <c r="Y96" s="8">
        <f>COUNTIF($D96:$R96,Y$1)</f>
        <v>0</v>
      </c>
      <c r="Z96" s="8">
        <f>COUNTIF($D96:$R96,Z$1)</f>
        <v>0</v>
      </c>
      <c r="AA96" s="8">
        <f>COUNTIF($D96:$R96,AA$1)</f>
        <v>0</v>
      </c>
      <c r="AB96" s="8">
        <f>COUNTIF($D96:$R96,AB$1)</f>
        <v>0</v>
      </c>
      <c r="AC96" s="8">
        <f>COUNTIF($D96:$R96,AC$1)</f>
        <v>2</v>
      </c>
      <c r="AD96" s="8">
        <f>COUNTIF($D96:$R96,AD$1)</f>
        <v>13</v>
      </c>
      <c r="AE96" s="8">
        <f>SUM(D96:R96)</f>
        <v>73</v>
      </c>
      <c r="AF96" s="23">
        <f>SUM(Y96:AD96)</f>
        <v>15</v>
      </c>
      <c r="AG96" s="23"/>
      <c r="AH96" s="40" t="str">
        <f>IF(AE96=MAX($AE$92:$AE$96),C96, "")</f>
        <v>e</v>
      </c>
    </row>
    <row r="97" spans="1:34">
      <c r="A97" s="30">
        <v>20</v>
      </c>
      <c r="B97" s="42" t="s">
        <v>23</v>
      </c>
      <c r="C97" s="30" t="s">
        <v>2</v>
      </c>
      <c r="D97" s="30">
        <v>3</v>
      </c>
      <c r="E97" s="30">
        <v>2</v>
      </c>
      <c r="F97" s="30">
        <v>1</v>
      </c>
      <c r="G97" s="30">
        <v>0</v>
      </c>
      <c r="H97" s="30">
        <v>2</v>
      </c>
      <c r="I97" s="30">
        <v>0</v>
      </c>
      <c r="J97" s="30">
        <v>0</v>
      </c>
      <c r="K97" s="30">
        <v>2</v>
      </c>
      <c r="L97" s="30">
        <v>0</v>
      </c>
      <c r="M97" s="30">
        <v>2</v>
      </c>
      <c r="N97" s="30">
        <v>1</v>
      </c>
      <c r="O97" s="30">
        <v>1</v>
      </c>
      <c r="P97" s="30">
        <v>4</v>
      </c>
      <c r="Q97" s="31">
        <v>0</v>
      </c>
      <c r="R97" s="41">
        <v>1</v>
      </c>
      <c r="S97" s="38">
        <f>AVERAGE($D97:$R97)</f>
        <v>1.2666666666666666</v>
      </c>
      <c r="T97" s="38">
        <f>_xlfn.STDEV.P(D97:R97)</f>
        <v>1.18133634311129</v>
      </c>
      <c r="U97" s="38">
        <f>MEDIAN(D97:R97)</f>
        <v>1</v>
      </c>
      <c r="V97" s="38">
        <f>_xlfn.MODE.SNGL(D97:R97)</f>
        <v>0</v>
      </c>
      <c r="W97" s="34">
        <f>MIN($D97:$R97)</f>
        <v>0</v>
      </c>
      <c r="X97" s="34">
        <f>MAX($D97:$R97)</f>
        <v>4</v>
      </c>
      <c r="Y97" s="34">
        <f>COUNTIF($D97:$R97,Y$1)</f>
        <v>5</v>
      </c>
      <c r="Z97" s="34">
        <f>COUNTIF($D97:$R97,Z$1)</f>
        <v>4</v>
      </c>
      <c r="AA97" s="34">
        <f>COUNTIF($D97:$R97,AA$1)</f>
        <v>4</v>
      </c>
      <c r="AB97" s="34">
        <f>COUNTIF($D97:$R97,AB$1)</f>
        <v>1</v>
      </c>
      <c r="AC97" s="34">
        <f>COUNTIF($D97:$R97,AC$1)</f>
        <v>1</v>
      </c>
      <c r="AD97" s="34">
        <f>COUNTIF($D97:$R97,AD$1)</f>
        <v>0</v>
      </c>
      <c r="AE97" s="34">
        <f>SUM(D97:R97)</f>
        <v>19</v>
      </c>
      <c r="AF97" s="33">
        <f>SUM(Y97:AD97)</f>
        <v>15</v>
      </c>
      <c r="AG97" s="33"/>
      <c r="AH97" s="43" t="str">
        <f>IF(AE97=MAX($AE$97:$AE$101),C97, "")</f>
        <v/>
      </c>
    </row>
    <row r="98" spans="1:34">
      <c r="A98" s="30">
        <v>20</v>
      </c>
      <c r="B98" s="42" t="s">
        <v>23</v>
      </c>
      <c r="C98" s="30" t="s">
        <v>3</v>
      </c>
      <c r="D98" s="30">
        <v>3</v>
      </c>
      <c r="E98" s="31">
        <v>5</v>
      </c>
      <c r="F98" s="30">
        <v>2</v>
      </c>
      <c r="G98" s="30">
        <v>3</v>
      </c>
      <c r="H98" s="30">
        <v>1</v>
      </c>
      <c r="I98" s="30">
        <v>2</v>
      </c>
      <c r="J98" s="30">
        <v>2</v>
      </c>
      <c r="K98" s="30">
        <v>5</v>
      </c>
      <c r="L98" s="30">
        <v>4</v>
      </c>
      <c r="M98" s="30">
        <v>4</v>
      </c>
      <c r="N98" s="30">
        <v>5</v>
      </c>
      <c r="O98" s="30">
        <v>3</v>
      </c>
      <c r="P98" s="30">
        <v>2</v>
      </c>
      <c r="Q98" s="31">
        <v>0</v>
      </c>
      <c r="R98" s="41">
        <v>2</v>
      </c>
      <c r="S98" s="17">
        <f>AVERAGE($D98:$R98)</f>
        <v>2.8666666666666667</v>
      </c>
      <c r="T98" s="17">
        <f>_xlfn.STDEV.P(D98:R98)</f>
        <v>1.4544949486180951</v>
      </c>
      <c r="U98" s="17">
        <f>MEDIAN(D98:R98)</f>
        <v>3</v>
      </c>
      <c r="V98" s="17">
        <f>_xlfn.MODE.SNGL(D98:R98)</f>
        <v>2</v>
      </c>
      <c r="W98" s="8">
        <f>MIN($D98:$R98)</f>
        <v>0</v>
      </c>
      <c r="X98" s="8">
        <f>MAX($D98:$R98)</f>
        <v>5</v>
      </c>
      <c r="Y98" s="8">
        <f>COUNTIF($D98:$R98,Y$1)</f>
        <v>1</v>
      </c>
      <c r="Z98" s="8">
        <f>COUNTIF($D98:$R98,Z$1)</f>
        <v>1</v>
      </c>
      <c r="AA98" s="8">
        <f>COUNTIF($D98:$R98,AA$1)</f>
        <v>5</v>
      </c>
      <c r="AB98" s="8">
        <f>COUNTIF($D98:$R98,AB$1)</f>
        <v>3</v>
      </c>
      <c r="AC98" s="8">
        <f>COUNTIF($D98:$R98,AC$1)</f>
        <v>2</v>
      </c>
      <c r="AD98" s="8">
        <f>COUNTIF($D98:$R98,AD$1)</f>
        <v>3</v>
      </c>
      <c r="AE98" s="8">
        <f>SUM(D98:R98)</f>
        <v>43</v>
      </c>
      <c r="AF98" s="23">
        <f>SUM(Y98:AD98)</f>
        <v>15</v>
      </c>
      <c r="AG98" s="23"/>
      <c r="AH98" s="40" t="str">
        <f>IF(AE98=MAX($AE$97:$AE$101),C98, "")</f>
        <v/>
      </c>
    </row>
    <row r="99" spans="1:34">
      <c r="A99" s="30">
        <v>20</v>
      </c>
      <c r="B99" s="42" t="s">
        <v>23</v>
      </c>
      <c r="C99" s="30" t="s">
        <v>4</v>
      </c>
      <c r="D99" s="30">
        <v>3</v>
      </c>
      <c r="E99" s="31">
        <v>0</v>
      </c>
      <c r="F99" s="30">
        <v>3</v>
      </c>
      <c r="G99" s="30">
        <v>2</v>
      </c>
      <c r="H99" s="30">
        <v>4</v>
      </c>
      <c r="I99" s="30">
        <v>3</v>
      </c>
      <c r="J99" s="30">
        <v>3</v>
      </c>
      <c r="K99" s="30">
        <v>0</v>
      </c>
      <c r="L99" s="30">
        <v>5</v>
      </c>
      <c r="M99" s="30">
        <v>4</v>
      </c>
      <c r="N99" s="30">
        <v>2</v>
      </c>
      <c r="O99" s="30">
        <v>2</v>
      </c>
      <c r="P99" s="30">
        <v>1</v>
      </c>
      <c r="Q99" s="31">
        <v>5</v>
      </c>
      <c r="R99" s="41">
        <v>4</v>
      </c>
      <c r="S99" s="17">
        <f>AVERAGE($D99:$R99)</f>
        <v>2.7333333333333334</v>
      </c>
      <c r="T99" s="17">
        <f>_xlfn.STDEV.P(D99:R99)</f>
        <v>1.5260697523012796</v>
      </c>
      <c r="U99" s="17">
        <f>MEDIAN(D99:R99)</f>
        <v>3</v>
      </c>
      <c r="V99" s="17">
        <f>_xlfn.MODE.SNGL(D99:R99)</f>
        <v>3</v>
      </c>
      <c r="W99" s="8">
        <f>MIN($D99:$R99)</f>
        <v>0</v>
      </c>
      <c r="X99" s="8">
        <f>MAX($D99:$R99)</f>
        <v>5</v>
      </c>
      <c r="Y99" s="8">
        <f>COUNTIF($D99:$R99,Y$1)</f>
        <v>2</v>
      </c>
      <c r="Z99" s="8">
        <f>COUNTIF($D99:$R99,Z$1)</f>
        <v>1</v>
      </c>
      <c r="AA99" s="8">
        <f>COUNTIF($D99:$R99,AA$1)</f>
        <v>3</v>
      </c>
      <c r="AB99" s="8">
        <f>COUNTIF($D99:$R99,AB$1)</f>
        <v>4</v>
      </c>
      <c r="AC99" s="8">
        <f>COUNTIF($D99:$R99,AC$1)</f>
        <v>3</v>
      </c>
      <c r="AD99" s="8">
        <f>COUNTIF($D99:$R99,AD$1)</f>
        <v>2</v>
      </c>
      <c r="AE99" s="8">
        <f>SUM(D99:R99)</f>
        <v>41</v>
      </c>
      <c r="AF99" s="23">
        <f>SUM(Y99:AD99)</f>
        <v>15</v>
      </c>
      <c r="AG99" s="23"/>
      <c r="AH99" s="40" t="str">
        <f>IF(AE99=MAX($AE$97:$AE$101),C99, "")</f>
        <v/>
      </c>
    </row>
    <row r="100" spans="1:34">
      <c r="A100" s="30">
        <v>20</v>
      </c>
      <c r="B100" s="42" t="s">
        <v>23</v>
      </c>
      <c r="C100" s="30" t="s">
        <v>5</v>
      </c>
      <c r="D100" s="31">
        <v>4</v>
      </c>
      <c r="E100" s="31">
        <v>5</v>
      </c>
      <c r="F100" s="30">
        <v>4</v>
      </c>
      <c r="G100" s="30">
        <v>4</v>
      </c>
      <c r="H100" s="30">
        <v>3</v>
      </c>
      <c r="I100" s="30">
        <v>5</v>
      </c>
      <c r="J100" s="30">
        <v>5</v>
      </c>
      <c r="K100" s="30">
        <v>3</v>
      </c>
      <c r="L100" s="30">
        <v>4</v>
      </c>
      <c r="M100" s="30">
        <v>1</v>
      </c>
      <c r="N100" s="30">
        <v>4</v>
      </c>
      <c r="O100" s="30">
        <v>5</v>
      </c>
      <c r="P100" s="30">
        <v>4</v>
      </c>
      <c r="Q100" s="31">
        <v>5</v>
      </c>
      <c r="R100" s="41">
        <v>3</v>
      </c>
      <c r="S100" s="17">
        <f>AVERAGE($D100:$R100)</f>
        <v>3.9333333333333331</v>
      </c>
      <c r="T100" s="17">
        <f>_xlfn.STDEV.P(D100:R100)</f>
        <v>1.0624918300339485</v>
      </c>
      <c r="U100" s="17">
        <f>MEDIAN(D100:R100)</f>
        <v>4</v>
      </c>
      <c r="V100" s="17">
        <f>_xlfn.MODE.SNGL(D100:R100)</f>
        <v>4</v>
      </c>
      <c r="W100" s="8">
        <f>MIN($D100:$R100)</f>
        <v>1</v>
      </c>
      <c r="X100" s="8">
        <f>MAX($D100:$R100)</f>
        <v>5</v>
      </c>
      <c r="Y100" s="8">
        <f>COUNTIF($D100:$R100,Y$1)</f>
        <v>0</v>
      </c>
      <c r="Z100" s="8">
        <f>COUNTIF($D100:$R100,Z$1)</f>
        <v>1</v>
      </c>
      <c r="AA100" s="8">
        <f>COUNTIF($D100:$R100,AA$1)</f>
        <v>0</v>
      </c>
      <c r="AB100" s="8">
        <f>COUNTIF($D100:$R100,AB$1)</f>
        <v>3</v>
      </c>
      <c r="AC100" s="8">
        <f>COUNTIF($D100:$R100,AC$1)</f>
        <v>6</v>
      </c>
      <c r="AD100" s="8">
        <f>COUNTIF($D100:$R100,AD$1)</f>
        <v>5</v>
      </c>
      <c r="AE100" s="8">
        <f>SUM(D100:R100)</f>
        <v>59</v>
      </c>
      <c r="AF100" s="23">
        <f>SUM(Y100:AD100)</f>
        <v>15</v>
      </c>
      <c r="AG100" s="23"/>
      <c r="AH100" s="40" t="str">
        <f>IF(AE100=MAX($AE$97:$AE$101),C100, "")</f>
        <v/>
      </c>
    </row>
    <row r="101" spans="1:34" s="39" customFormat="1">
      <c r="A101" s="30">
        <v>20</v>
      </c>
      <c r="B101" s="42" t="s">
        <v>23</v>
      </c>
      <c r="C101" s="30" t="s">
        <v>6</v>
      </c>
      <c r="D101" s="31">
        <v>5</v>
      </c>
      <c r="E101" s="31">
        <v>5</v>
      </c>
      <c r="F101" s="30">
        <v>5</v>
      </c>
      <c r="G101" s="30">
        <v>5</v>
      </c>
      <c r="H101" s="30">
        <v>5</v>
      </c>
      <c r="I101" s="30">
        <v>5</v>
      </c>
      <c r="J101" s="30">
        <v>5</v>
      </c>
      <c r="K101" s="30">
        <v>4</v>
      </c>
      <c r="L101" s="30">
        <v>4</v>
      </c>
      <c r="M101" s="30">
        <v>5</v>
      </c>
      <c r="N101" s="30">
        <v>3</v>
      </c>
      <c r="O101" s="30">
        <v>5</v>
      </c>
      <c r="P101" s="30">
        <v>5</v>
      </c>
      <c r="Q101" s="31">
        <v>5</v>
      </c>
      <c r="R101" s="41">
        <v>5</v>
      </c>
      <c r="S101" s="17">
        <f>AVERAGE($D101:$R101)</f>
        <v>4.7333333333333334</v>
      </c>
      <c r="T101" s="17">
        <f>_xlfn.STDEV.P(D101:R101)</f>
        <v>0.57348835113617513</v>
      </c>
      <c r="U101" s="17">
        <f>MEDIAN(D101:R101)</f>
        <v>5</v>
      </c>
      <c r="V101" s="17">
        <f>_xlfn.MODE.SNGL(D101:R101)</f>
        <v>5</v>
      </c>
      <c r="W101" s="8">
        <f>MIN($D101:$R101)</f>
        <v>3</v>
      </c>
      <c r="X101" s="8">
        <f>MAX($D101:$R101)</f>
        <v>5</v>
      </c>
      <c r="Y101" s="8">
        <f>COUNTIF($D101:$R101,Y$1)</f>
        <v>0</v>
      </c>
      <c r="Z101" s="8">
        <f>COUNTIF($D101:$R101,Z$1)</f>
        <v>0</v>
      </c>
      <c r="AA101" s="8">
        <f>COUNTIF($D101:$R101,AA$1)</f>
        <v>0</v>
      </c>
      <c r="AB101" s="8">
        <f>COUNTIF($D101:$R101,AB$1)</f>
        <v>1</v>
      </c>
      <c r="AC101" s="8">
        <f>COUNTIF($D101:$R101,AC$1)</f>
        <v>2</v>
      </c>
      <c r="AD101" s="8">
        <f>COUNTIF($D101:$R101,AD$1)</f>
        <v>12</v>
      </c>
      <c r="AE101" s="8">
        <f>SUM(D101:R101)</f>
        <v>71</v>
      </c>
      <c r="AF101" s="23">
        <f>SUM(Y101:AD101)</f>
        <v>15</v>
      </c>
      <c r="AG101" s="23"/>
      <c r="AH101" s="40" t="str">
        <f>IF(AE101=MAX($AE$97:$AE$101),C101, "")</f>
        <v>e</v>
      </c>
    </row>
    <row r="102" spans="1:34">
      <c r="A102" s="30">
        <v>21</v>
      </c>
      <c r="B102" s="42" t="s">
        <v>24</v>
      </c>
      <c r="C102" s="30" t="s">
        <v>2</v>
      </c>
      <c r="D102" s="31">
        <v>1</v>
      </c>
      <c r="E102" s="31">
        <v>2</v>
      </c>
      <c r="F102" s="30">
        <v>1</v>
      </c>
      <c r="G102" s="30">
        <v>0</v>
      </c>
      <c r="H102" s="30">
        <v>3</v>
      </c>
      <c r="I102" s="30">
        <v>0</v>
      </c>
      <c r="J102" s="30">
        <v>0</v>
      </c>
      <c r="K102" s="30">
        <v>5</v>
      </c>
      <c r="L102" s="30">
        <v>0</v>
      </c>
      <c r="M102" s="30">
        <v>3</v>
      </c>
      <c r="N102" s="30">
        <v>0</v>
      </c>
      <c r="O102" s="30">
        <v>3</v>
      </c>
      <c r="P102" s="30">
        <v>3</v>
      </c>
      <c r="Q102" s="31">
        <v>0</v>
      </c>
      <c r="R102" s="41">
        <v>1</v>
      </c>
      <c r="S102" s="38">
        <f>AVERAGE($D102:$R102)</f>
        <v>1.4666666666666666</v>
      </c>
      <c r="T102" s="38">
        <f>_xlfn.STDEV.P(D102:R102)</f>
        <v>1.54344492037203</v>
      </c>
      <c r="U102" s="38">
        <f>MEDIAN(D102:R102)</f>
        <v>1</v>
      </c>
      <c r="V102" s="38">
        <f>_xlfn.MODE.SNGL(D102:R102)</f>
        <v>0</v>
      </c>
      <c r="W102" s="34">
        <f>MIN($D102:$R102)</f>
        <v>0</v>
      </c>
      <c r="X102" s="34">
        <f>MAX($D102:$R102)</f>
        <v>5</v>
      </c>
      <c r="Y102" s="34">
        <f>COUNTIF($D102:$R102,Y$1)</f>
        <v>6</v>
      </c>
      <c r="Z102" s="34">
        <f>COUNTIF($D102:$R102,Z$1)</f>
        <v>3</v>
      </c>
      <c r="AA102" s="34">
        <f>COUNTIF($D102:$R102,AA$1)</f>
        <v>1</v>
      </c>
      <c r="AB102" s="34">
        <f>COUNTIF($D102:$R102,AB$1)</f>
        <v>4</v>
      </c>
      <c r="AC102" s="34">
        <f>COUNTIF($D102:$R102,AC$1)</f>
        <v>0</v>
      </c>
      <c r="AD102" s="34">
        <f>COUNTIF($D102:$R102,AD$1)</f>
        <v>1</v>
      </c>
      <c r="AE102" s="34">
        <f>SUM(D102:R102)</f>
        <v>22</v>
      </c>
      <c r="AF102" s="33">
        <f>SUM(Y102:AD102)</f>
        <v>15</v>
      </c>
      <c r="AG102" s="33"/>
      <c r="AH102" s="43" t="str">
        <f>IF(AE102=MAX($AE$102:$AE$106),C102, "")</f>
        <v/>
      </c>
    </row>
    <row r="103" spans="1:34">
      <c r="A103" s="30">
        <v>21</v>
      </c>
      <c r="B103" s="42" t="s">
        <v>24</v>
      </c>
      <c r="C103" s="30" t="s">
        <v>3</v>
      </c>
      <c r="D103" s="31">
        <v>2</v>
      </c>
      <c r="E103" s="31">
        <v>5</v>
      </c>
      <c r="F103" s="30">
        <v>2</v>
      </c>
      <c r="G103" s="30">
        <v>3</v>
      </c>
      <c r="H103" s="30">
        <v>3</v>
      </c>
      <c r="I103" s="30">
        <v>2</v>
      </c>
      <c r="J103" s="30">
        <v>2</v>
      </c>
      <c r="K103" s="30">
        <v>3</v>
      </c>
      <c r="L103" s="30">
        <v>3</v>
      </c>
      <c r="M103" s="30">
        <v>3</v>
      </c>
      <c r="N103" s="30">
        <v>0</v>
      </c>
      <c r="O103" s="30">
        <v>1</v>
      </c>
      <c r="P103" s="30">
        <v>2</v>
      </c>
      <c r="Q103" s="31">
        <v>2</v>
      </c>
      <c r="R103" s="41">
        <v>3</v>
      </c>
      <c r="S103" s="17">
        <f>AVERAGE($D103:$R103)</f>
        <v>2.4</v>
      </c>
      <c r="T103" s="17">
        <f>_xlfn.STDEV.P(D103:R103)</f>
        <v>1.0832051206181281</v>
      </c>
      <c r="U103" s="17">
        <f>MEDIAN(D103:R103)</f>
        <v>2</v>
      </c>
      <c r="V103" s="17">
        <f>_xlfn.MODE.SNGL(D103:R103)</f>
        <v>2</v>
      </c>
      <c r="W103" s="8">
        <f>MIN($D103:$R103)</f>
        <v>0</v>
      </c>
      <c r="X103" s="8">
        <f>MAX($D103:$R103)</f>
        <v>5</v>
      </c>
      <c r="Y103" s="8">
        <f>COUNTIF($D103:$R103,Y$1)</f>
        <v>1</v>
      </c>
      <c r="Z103" s="8">
        <f>COUNTIF($D103:$R103,Z$1)</f>
        <v>1</v>
      </c>
      <c r="AA103" s="8">
        <f>COUNTIF($D103:$R103,AA$1)</f>
        <v>6</v>
      </c>
      <c r="AB103" s="8">
        <f>COUNTIF($D103:$R103,AB$1)</f>
        <v>6</v>
      </c>
      <c r="AC103" s="8">
        <f>COUNTIF($D103:$R103,AC$1)</f>
        <v>0</v>
      </c>
      <c r="AD103" s="8">
        <f>COUNTIF($D103:$R103,AD$1)</f>
        <v>1</v>
      </c>
      <c r="AE103" s="8">
        <f>SUM(D103:R103)</f>
        <v>36</v>
      </c>
      <c r="AF103" s="23">
        <f>SUM(Y103:AD103)</f>
        <v>15</v>
      </c>
      <c r="AG103" s="23"/>
      <c r="AH103" s="40" t="str">
        <f>IF(AE103=MAX($AE$102:$AE$106),C103, "")</f>
        <v/>
      </c>
    </row>
    <row r="104" spans="1:34">
      <c r="A104" s="30">
        <v>21</v>
      </c>
      <c r="B104" s="42" t="s">
        <v>24</v>
      </c>
      <c r="C104" s="30" t="s">
        <v>4</v>
      </c>
      <c r="D104" s="31">
        <v>3</v>
      </c>
      <c r="E104" s="31">
        <v>1</v>
      </c>
      <c r="F104" s="30">
        <v>3</v>
      </c>
      <c r="G104" s="30">
        <v>3</v>
      </c>
      <c r="H104" s="30">
        <v>3</v>
      </c>
      <c r="I104" s="30">
        <v>3</v>
      </c>
      <c r="J104" s="30">
        <v>3</v>
      </c>
      <c r="K104" s="30">
        <v>2</v>
      </c>
      <c r="L104" s="30">
        <v>5</v>
      </c>
      <c r="M104" s="30">
        <v>4</v>
      </c>
      <c r="N104" s="30">
        <v>3</v>
      </c>
      <c r="O104" s="30">
        <v>4</v>
      </c>
      <c r="P104" s="30">
        <v>0</v>
      </c>
      <c r="Q104" s="31">
        <v>5</v>
      </c>
      <c r="R104" s="41">
        <v>4</v>
      </c>
      <c r="S104" s="17">
        <f>AVERAGE($D104:$R104)</f>
        <v>3.0666666666666669</v>
      </c>
      <c r="T104" s="17">
        <f>_xlfn.STDEV.P(D104:R104)</f>
        <v>1.2892719737209144</v>
      </c>
      <c r="U104" s="17">
        <f>MEDIAN(D104:R104)</f>
        <v>3</v>
      </c>
      <c r="V104" s="17">
        <f>_xlfn.MODE.SNGL(D104:R104)</f>
        <v>3</v>
      </c>
      <c r="W104" s="8">
        <f>MIN($D104:$R104)</f>
        <v>0</v>
      </c>
      <c r="X104" s="8">
        <f>MAX($D104:$R104)</f>
        <v>5</v>
      </c>
      <c r="Y104" s="8">
        <f>COUNTIF($D104:$R104,Y$1)</f>
        <v>1</v>
      </c>
      <c r="Z104" s="8">
        <f>COUNTIF($D104:$R104,Z$1)</f>
        <v>1</v>
      </c>
      <c r="AA104" s="8">
        <f>COUNTIF($D104:$R104,AA$1)</f>
        <v>1</v>
      </c>
      <c r="AB104" s="8">
        <f>COUNTIF($D104:$R104,AB$1)</f>
        <v>7</v>
      </c>
      <c r="AC104" s="8">
        <f>COUNTIF($D104:$R104,AC$1)</f>
        <v>3</v>
      </c>
      <c r="AD104" s="8">
        <f>COUNTIF($D104:$R104,AD$1)</f>
        <v>2</v>
      </c>
      <c r="AE104" s="8">
        <f>SUM(D104:R104)</f>
        <v>46</v>
      </c>
      <c r="AF104" s="23">
        <f>SUM(Y104:AD104)</f>
        <v>15</v>
      </c>
      <c r="AG104" s="23"/>
      <c r="AH104" s="40" t="str">
        <f>IF(AE104=MAX($AE$102:$AE$106),C104, "")</f>
        <v/>
      </c>
    </row>
    <row r="105" spans="1:34">
      <c r="A105" s="30">
        <v>21</v>
      </c>
      <c r="B105" s="42" t="s">
        <v>24</v>
      </c>
      <c r="C105" s="30" t="s">
        <v>5</v>
      </c>
      <c r="D105" s="31">
        <v>5</v>
      </c>
      <c r="E105" s="31">
        <v>5</v>
      </c>
      <c r="F105" s="30">
        <v>4</v>
      </c>
      <c r="G105" s="30">
        <v>4</v>
      </c>
      <c r="H105" s="30">
        <v>4</v>
      </c>
      <c r="I105" s="30">
        <v>5</v>
      </c>
      <c r="J105" s="30">
        <v>5</v>
      </c>
      <c r="K105" s="30">
        <v>0</v>
      </c>
      <c r="L105" s="30">
        <v>5</v>
      </c>
      <c r="M105" s="30">
        <v>1</v>
      </c>
      <c r="N105" s="30">
        <v>4</v>
      </c>
      <c r="O105" s="30">
        <v>3</v>
      </c>
      <c r="P105" s="30">
        <v>5</v>
      </c>
      <c r="Q105" s="31">
        <v>5</v>
      </c>
      <c r="R105" s="41">
        <v>2</v>
      </c>
      <c r="S105" s="17">
        <f>AVERAGE($D105:$R105)</f>
        <v>3.8</v>
      </c>
      <c r="T105" s="17">
        <f>_xlfn.STDEV.P(D105:R105)</f>
        <v>1.5577761927397231</v>
      </c>
      <c r="U105" s="17">
        <f>MEDIAN(D105:R105)</f>
        <v>4</v>
      </c>
      <c r="V105" s="17">
        <f>_xlfn.MODE.SNGL(D105:R105)</f>
        <v>5</v>
      </c>
      <c r="W105" s="8">
        <f>MIN($D105:$R105)</f>
        <v>0</v>
      </c>
      <c r="X105" s="8">
        <f>MAX($D105:$R105)</f>
        <v>5</v>
      </c>
      <c r="Y105" s="8">
        <f>COUNTIF($D105:$R105,Y$1)</f>
        <v>1</v>
      </c>
      <c r="Z105" s="8">
        <f>COUNTIF($D105:$R105,Z$1)</f>
        <v>1</v>
      </c>
      <c r="AA105" s="8">
        <f>COUNTIF($D105:$R105,AA$1)</f>
        <v>1</v>
      </c>
      <c r="AB105" s="8">
        <f>COUNTIF($D105:$R105,AB$1)</f>
        <v>1</v>
      </c>
      <c r="AC105" s="8">
        <f>COUNTIF($D105:$R105,AC$1)</f>
        <v>4</v>
      </c>
      <c r="AD105" s="8">
        <f>COUNTIF($D105:$R105,AD$1)</f>
        <v>7</v>
      </c>
      <c r="AE105" s="8">
        <f>SUM(D105:R105)</f>
        <v>57</v>
      </c>
      <c r="AF105" s="23">
        <f>SUM(Y105:AD105)</f>
        <v>15</v>
      </c>
      <c r="AG105" s="23"/>
      <c r="AH105" s="40" t="str">
        <f>IF(AE105=MAX($AE$102:$AE$106),C105, "")</f>
        <v/>
      </c>
    </row>
    <row r="106" spans="1:34" s="39" customFormat="1">
      <c r="A106" s="30">
        <v>21</v>
      </c>
      <c r="B106" s="42" t="s">
        <v>24</v>
      </c>
      <c r="C106" s="30" t="s">
        <v>6</v>
      </c>
      <c r="D106" s="31">
        <v>5</v>
      </c>
      <c r="E106" s="31">
        <v>3</v>
      </c>
      <c r="F106" s="30">
        <v>5</v>
      </c>
      <c r="G106" s="30">
        <v>5</v>
      </c>
      <c r="H106" s="30">
        <v>5</v>
      </c>
      <c r="I106" s="30">
        <v>5</v>
      </c>
      <c r="J106" s="30">
        <v>5</v>
      </c>
      <c r="K106" s="30">
        <v>5</v>
      </c>
      <c r="L106" s="30">
        <v>3</v>
      </c>
      <c r="M106" s="30">
        <v>5</v>
      </c>
      <c r="N106" s="30">
        <v>5</v>
      </c>
      <c r="O106" s="30">
        <v>5</v>
      </c>
      <c r="P106" s="30">
        <v>5</v>
      </c>
      <c r="Q106" s="31">
        <v>5</v>
      </c>
      <c r="R106" s="41">
        <v>5</v>
      </c>
      <c r="S106" s="17">
        <f>AVERAGE($D106:$R106)</f>
        <v>4.7333333333333334</v>
      </c>
      <c r="T106" s="17">
        <f>_xlfn.STDEV.P(D106:R106)</f>
        <v>0.67986926847903795</v>
      </c>
      <c r="U106" s="17">
        <f>MEDIAN(D106:R106)</f>
        <v>5</v>
      </c>
      <c r="V106" s="17">
        <f>_xlfn.MODE.SNGL(D106:R106)</f>
        <v>5</v>
      </c>
      <c r="W106" s="8">
        <f>MIN($D106:$R106)</f>
        <v>3</v>
      </c>
      <c r="X106" s="8">
        <f>MAX($D106:$R106)</f>
        <v>5</v>
      </c>
      <c r="Y106" s="8">
        <f>COUNTIF($D106:$R106,Y$1)</f>
        <v>0</v>
      </c>
      <c r="Z106" s="8">
        <f>COUNTIF($D106:$R106,Z$1)</f>
        <v>0</v>
      </c>
      <c r="AA106" s="8">
        <f>COUNTIF($D106:$R106,AA$1)</f>
        <v>0</v>
      </c>
      <c r="AB106" s="8">
        <f>COUNTIF($D106:$R106,AB$1)</f>
        <v>2</v>
      </c>
      <c r="AC106" s="8">
        <f>COUNTIF($D106:$R106,AC$1)</f>
        <v>0</v>
      </c>
      <c r="AD106" s="8">
        <f>COUNTIF($D106:$R106,AD$1)</f>
        <v>13</v>
      </c>
      <c r="AE106" s="8">
        <f>SUM(D106:R106)</f>
        <v>71</v>
      </c>
      <c r="AF106" s="23">
        <f>SUM(Y106:AD106)</f>
        <v>15</v>
      </c>
      <c r="AG106" s="23"/>
      <c r="AH106" s="40" t="str">
        <f>IF(AE106=MAX($AE$102:$AE$106),C106, "")</f>
        <v>e</v>
      </c>
    </row>
    <row r="107" spans="1:34">
      <c r="A107" s="30">
        <v>22</v>
      </c>
      <c r="B107" s="42" t="s">
        <v>26</v>
      </c>
      <c r="C107" s="30" t="s">
        <v>2</v>
      </c>
      <c r="D107" s="31">
        <v>3</v>
      </c>
      <c r="E107" s="30">
        <v>2</v>
      </c>
      <c r="F107" s="30">
        <v>1</v>
      </c>
      <c r="G107" s="30">
        <v>0</v>
      </c>
      <c r="H107" s="30">
        <v>1</v>
      </c>
      <c r="I107" s="30">
        <v>0</v>
      </c>
      <c r="J107" s="30">
        <v>0</v>
      </c>
      <c r="K107" s="30">
        <v>1</v>
      </c>
      <c r="L107" s="30">
        <v>1</v>
      </c>
      <c r="M107" s="30">
        <v>3</v>
      </c>
      <c r="N107" s="30">
        <v>1</v>
      </c>
      <c r="O107" s="30">
        <v>1</v>
      </c>
      <c r="P107" s="30">
        <v>5</v>
      </c>
      <c r="Q107" s="31">
        <v>0</v>
      </c>
      <c r="R107" s="41">
        <v>0</v>
      </c>
      <c r="S107" s="38">
        <f>AVERAGE($D107:$R107)</f>
        <v>1.2666666666666666</v>
      </c>
      <c r="T107" s="38">
        <f>_xlfn.STDEV.P(D107:R107)</f>
        <v>1.3888444437333105</v>
      </c>
      <c r="U107" s="38">
        <f>MEDIAN(D107:R107)</f>
        <v>1</v>
      </c>
      <c r="V107" s="38">
        <f>_xlfn.MODE.SNGL(D107:R107)</f>
        <v>1</v>
      </c>
      <c r="W107" s="34">
        <f>MIN($D107:$R107)</f>
        <v>0</v>
      </c>
      <c r="X107" s="34">
        <f>MAX($D107:$R107)</f>
        <v>5</v>
      </c>
      <c r="Y107" s="34">
        <f>COUNTIF($D107:$R107,Y$1)</f>
        <v>5</v>
      </c>
      <c r="Z107" s="34">
        <f>COUNTIF($D107:$R107,Z$1)</f>
        <v>6</v>
      </c>
      <c r="AA107" s="34">
        <f>COUNTIF($D107:$R107,AA$1)</f>
        <v>1</v>
      </c>
      <c r="AB107" s="34">
        <f>COUNTIF($D107:$R107,AB$1)</f>
        <v>2</v>
      </c>
      <c r="AC107" s="34">
        <f>COUNTIF($D107:$R107,AC$1)</f>
        <v>0</v>
      </c>
      <c r="AD107" s="34">
        <f>COUNTIF($D107:$R107,AD$1)</f>
        <v>1</v>
      </c>
      <c r="AE107" s="34">
        <f>SUM(D107:R107)</f>
        <v>19</v>
      </c>
      <c r="AF107" s="33">
        <f>SUM(Y107:AD107)</f>
        <v>15</v>
      </c>
      <c r="AG107" s="33"/>
      <c r="AH107" s="43" t="str">
        <f>IF(AE107=MAX($AE$107:$AE$111),C107, "")</f>
        <v/>
      </c>
    </row>
    <row r="108" spans="1:34">
      <c r="A108" s="30">
        <v>22</v>
      </c>
      <c r="B108" s="42" t="s">
        <v>26</v>
      </c>
      <c r="C108" s="30" t="s">
        <v>3</v>
      </c>
      <c r="D108" s="31">
        <v>0</v>
      </c>
      <c r="E108" s="31">
        <v>5</v>
      </c>
      <c r="F108" s="30">
        <v>2</v>
      </c>
      <c r="G108" s="30">
        <v>2</v>
      </c>
      <c r="H108" s="30">
        <v>2</v>
      </c>
      <c r="I108" s="30">
        <v>2</v>
      </c>
      <c r="J108" s="30">
        <v>2</v>
      </c>
      <c r="K108" s="30">
        <v>2</v>
      </c>
      <c r="L108" s="30">
        <v>5</v>
      </c>
      <c r="M108" s="30">
        <v>3</v>
      </c>
      <c r="N108" s="30">
        <v>3</v>
      </c>
      <c r="O108" s="30">
        <v>3</v>
      </c>
      <c r="P108" s="30">
        <v>2</v>
      </c>
      <c r="Q108" s="31">
        <v>0</v>
      </c>
      <c r="R108" s="41">
        <v>0</v>
      </c>
      <c r="S108" s="17">
        <f>AVERAGE($D108:$R108)</f>
        <v>2.2000000000000002</v>
      </c>
      <c r="T108" s="17">
        <f>_xlfn.STDEV.P(D108:R108)</f>
        <v>1.4696938456699069</v>
      </c>
      <c r="U108" s="17">
        <f>MEDIAN(D108:R108)</f>
        <v>2</v>
      </c>
      <c r="V108" s="17">
        <f>_xlfn.MODE.SNGL(D108:R108)</f>
        <v>2</v>
      </c>
      <c r="W108" s="8">
        <f>MIN($D108:$R108)</f>
        <v>0</v>
      </c>
      <c r="X108" s="8">
        <f>MAX($D108:$R108)</f>
        <v>5</v>
      </c>
      <c r="Y108" s="8">
        <f>COUNTIF($D108:$R108,Y$1)</f>
        <v>3</v>
      </c>
      <c r="Z108" s="8">
        <f>COUNTIF($D108:$R108,Z$1)</f>
        <v>0</v>
      </c>
      <c r="AA108" s="8">
        <f>COUNTIF($D108:$R108,AA$1)</f>
        <v>7</v>
      </c>
      <c r="AB108" s="8">
        <f>COUNTIF($D108:$R108,AB$1)</f>
        <v>3</v>
      </c>
      <c r="AC108" s="8">
        <f>COUNTIF($D108:$R108,AC$1)</f>
        <v>0</v>
      </c>
      <c r="AD108" s="8">
        <f>COUNTIF($D108:$R108,AD$1)</f>
        <v>2</v>
      </c>
      <c r="AE108" s="8">
        <f>SUM(D108:R108)</f>
        <v>33</v>
      </c>
      <c r="AF108" s="23">
        <f>SUM(Y108:AD108)</f>
        <v>15</v>
      </c>
      <c r="AG108" s="23"/>
      <c r="AH108" s="40" t="str">
        <f>IF(AE108=MAX($AE$107:$AE$111),C108, "")</f>
        <v/>
      </c>
    </row>
    <row r="109" spans="1:34">
      <c r="A109" s="30">
        <v>22</v>
      </c>
      <c r="B109" s="42" t="s">
        <v>26</v>
      </c>
      <c r="C109" s="30" t="s">
        <v>4</v>
      </c>
      <c r="D109" s="30">
        <v>2</v>
      </c>
      <c r="E109" s="30">
        <v>2</v>
      </c>
      <c r="F109" s="30">
        <v>3</v>
      </c>
      <c r="G109" s="30">
        <v>3</v>
      </c>
      <c r="H109" s="30">
        <v>3</v>
      </c>
      <c r="I109" s="30">
        <v>4</v>
      </c>
      <c r="J109" s="30">
        <v>3</v>
      </c>
      <c r="K109" s="30">
        <v>3</v>
      </c>
      <c r="L109" s="30">
        <v>4</v>
      </c>
      <c r="M109" s="30">
        <v>4</v>
      </c>
      <c r="N109" s="30">
        <v>2</v>
      </c>
      <c r="O109" s="30">
        <v>2</v>
      </c>
      <c r="P109" s="30">
        <v>0</v>
      </c>
      <c r="Q109" s="31">
        <v>4</v>
      </c>
      <c r="R109" s="41">
        <v>0</v>
      </c>
      <c r="S109" s="17">
        <f>AVERAGE($D109:$R109)</f>
        <v>2.6</v>
      </c>
      <c r="T109" s="17">
        <f>_xlfn.STDEV.P(D109:R109)</f>
        <v>1.2543258481484518</v>
      </c>
      <c r="U109" s="17">
        <f>MEDIAN(D109:R109)</f>
        <v>3</v>
      </c>
      <c r="V109" s="17">
        <f>_xlfn.MODE.SNGL(D109:R109)</f>
        <v>3</v>
      </c>
      <c r="W109" s="8">
        <f>MIN($D109:$R109)</f>
        <v>0</v>
      </c>
      <c r="X109" s="8">
        <f>MAX($D109:$R109)</f>
        <v>4</v>
      </c>
      <c r="Y109" s="8">
        <f>COUNTIF($D109:$R109,Y$1)</f>
        <v>2</v>
      </c>
      <c r="Z109" s="8">
        <f>COUNTIF($D109:$R109,Z$1)</f>
        <v>0</v>
      </c>
      <c r="AA109" s="8">
        <f>COUNTIF($D109:$R109,AA$1)</f>
        <v>4</v>
      </c>
      <c r="AB109" s="8">
        <f>COUNTIF($D109:$R109,AB$1)</f>
        <v>5</v>
      </c>
      <c r="AC109" s="8">
        <f>COUNTIF($D109:$R109,AC$1)</f>
        <v>4</v>
      </c>
      <c r="AD109" s="8">
        <f>COUNTIF($D109:$R109,AD$1)</f>
        <v>0</v>
      </c>
      <c r="AE109" s="8">
        <f>SUM(D109:R109)</f>
        <v>39</v>
      </c>
      <c r="AF109" s="23">
        <f>SUM(Y109:AD109)</f>
        <v>15</v>
      </c>
      <c r="AG109" s="23"/>
      <c r="AH109" s="40" t="str">
        <f>IF(AE109=MAX($AE$107:$AE$111),C109, "")</f>
        <v/>
      </c>
    </row>
    <row r="110" spans="1:34">
      <c r="A110" s="30">
        <v>22</v>
      </c>
      <c r="B110" s="42" t="s">
        <v>26</v>
      </c>
      <c r="C110" s="30" t="s">
        <v>5</v>
      </c>
      <c r="D110" s="31">
        <v>5</v>
      </c>
      <c r="E110" s="31">
        <v>5</v>
      </c>
      <c r="F110" s="30">
        <v>4</v>
      </c>
      <c r="G110" s="30">
        <v>4</v>
      </c>
      <c r="H110" s="30">
        <v>4</v>
      </c>
      <c r="I110" s="30">
        <v>5</v>
      </c>
      <c r="J110" s="30">
        <v>5</v>
      </c>
      <c r="K110" s="30">
        <v>5</v>
      </c>
      <c r="L110" s="30">
        <v>2</v>
      </c>
      <c r="M110" s="30">
        <v>3</v>
      </c>
      <c r="N110" s="30">
        <v>5</v>
      </c>
      <c r="O110" s="30">
        <v>4</v>
      </c>
      <c r="P110" s="30">
        <v>5</v>
      </c>
      <c r="Q110" s="31">
        <v>4</v>
      </c>
      <c r="R110" s="41">
        <v>0</v>
      </c>
      <c r="S110" s="17">
        <f>AVERAGE($D110:$R110)</f>
        <v>4</v>
      </c>
      <c r="T110" s="17">
        <f>_xlfn.STDEV.P(D110:R110)</f>
        <v>1.3662601021279464</v>
      </c>
      <c r="U110" s="17">
        <f>MEDIAN(D110:R110)</f>
        <v>4</v>
      </c>
      <c r="V110" s="17">
        <f>_xlfn.MODE.SNGL(D110:R110)</f>
        <v>5</v>
      </c>
      <c r="W110" s="8">
        <f>MIN($D110:$R110)</f>
        <v>0</v>
      </c>
      <c r="X110" s="8">
        <f>MAX($D110:$R110)</f>
        <v>5</v>
      </c>
      <c r="Y110" s="8">
        <f>COUNTIF($D110:$R110,Y$1)</f>
        <v>1</v>
      </c>
      <c r="Z110" s="8">
        <f>COUNTIF($D110:$R110,Z$1)</f>
        <v>0</v>
      </c>
      <c r="AA110" s="8">
        <f>COUNTIF($D110:$R110,AA$1)</f>
        <v>1</v>
      </c>
      <c r="AB110" s="8">
        <f>COUNTIF($D110:$R110,AB$1)</f>
        <v>1</v>
      </c>
      <c r="AC110" s="8">
        <f>COUNTIF($D110:$R110,AC$1)</f>
        <v>5</v>
      </c>
      <c r="AD110" s="8">
        <f>COUNTIF($D110:$R110,AD$1)</f>
        <v>7</v>
      </c>
      <c r="AE110" s="8">
        <f>SUM(D110:R110)</f>
        <v>60</v>
      </c>
      <c r="AF110" s="23">
        <f>SUM(Y110:AD110)</f>
        <v>15</v>
      </c>
      <c r="AG110" s="23"/>
      <c r="AH110" s="40" t="str">
        <f>IF(AE110=MAX($AE$107:$AE$111),C110, "")</f>
        <v/>
      </c>
    </row>
    <row r="111" spans="1:34" s="39" customFormat="1">
      <c r="A111" s="30">
        <v>22</v>
      </c>
      <c r="B111" s="42" t="s">
        <v>26</v>
      </c>
      <c r="C111" s="30" t="s">
        <v>6</v>
      </c>
      <c r="D111" s="31">
        <v>4</v>
      </c>
      <c r="E111" s="31">
        <v>5</v>
      </c>
      <c r="F111" s="30">
        <v>5</v>
      </c>
      <c r="G111" s="30">
        <v>5</v>
      </c>
      <c r="H111" s="30">
        <v>5</v>
      </c>
      <c r="I111" s="30">
        <v>4</v>
      </c>
      <c r="J111" s="30">
        <v>5</v>
      </c>
      <c r="K111" s="30">
        <v>5</v>
      </c>
      <c r="L111" s="30">
        <v>4</v>
      </c>
      <c r="M111" s="30">
        <v>5</v>
      </c>
      <c r="N111" s="30">
        <v>4</v>
      </c>
      <c r="O111" s="30">
        <v>5</v>
      </c>
      <c r="P111" s="30">
        <v>5</v>
      </c>
      <c r="Q111" s="31">
        <v>5</v>
      </c>
      <c r="R111" s="41">
        <v>5</v>
      </c>
      <c r="S111" s="17">
        <f>AVERAGE($D111:$R111)</f>
        <v>4.7333333333333334</v>
      </c>
      <c r="T111" s="17">
        <f>_xlfn.STDEV.P(D111:R111)</f>
        <v>0.44221663871405337</v>
      </c>
      <c r="U111" s="17">
        <f>MEDIAN(D111:R111)</f>
        <v>5</v>
      </c>
      <c r="V111" s="17">
        <f>_xlfn.MODE.SNGL(D111:R111)</f>
        <v>5</v>
      </c>
      <c r="W111" s="8">
        <f>MIN($D111:$R111)</f>
        <v>4</v>
      </c>
      <c r="X111" s="8">
        <f>MAX($D111:$R111)</f>
        <v>5</v>
      </c>
      <c r="Y111" s="8">
        <f>COUNTIF($D111:$R111,Y$1)</f>
        <v>0</v>
      </c>
      <c r="Z111" s="8">
        <f>COUNTIF($D111:$R111,Z$1)</f>
        <v>0</v>
      </c>
      <c r="AA111" s="8">
        <f>COUNTIF($D111:$R111,AA$1)</f>
        <v>0</v>
      </c>
      <c r="AB111" s="8">
        <f>COUNTIF($D111:$R111,AB$1)</f>
        <v>0</v>
      </c>
      <c r="AC111" s="8">
        <f>COUNTIF($D111:$R111,AC$1)</f>
        <v>4</v>
      </c>
      <c r="AD111" s="8">
        <f>COUNTIF($D111:$R111,AD$1)</f>
        <v>11</v>
      </c>
      <c r="AE111" s="8">
        <f>SUM(D111:R111)</f>
        <v>71</v>
      </c>
      <c r="AF111" s="23">
        <f>SUM(Y111:AD111)</f>
        <v>15</v>
      </c>
      <c r="AG111" s="23"/>
      <c r="AH111" s="40" t="str">
        <f>IF(AE111=MAX($AE$107:$AE$111),C111, "")</f>
        <v>e</v>
      </c>
    </row>
    <row r="112" spans="1:34">
      <c r="A112" s="39">
        <v>23</v>
      </c>
      <c r="B112" s="42" t="s">
        <v>25</v>
      </c>
      <c r="C112" s="30" t="s">
        <v>2</v>
      </c>
      <c r="D112" s="30">
        <v>3</v>
      </c>
      <c r="E112" s="31">
        <v>1</v>
      </c>
      <c r="F112" s="30">
        <v>1</v>
      </c>
      <c r="G112" s="30">
        <v>0</v>
      </c>
      <c r="H112" s="30">
        <v>1</v>
      </c>
      <c r="I112" s="30">
        <v>0</v>
      </c>
      <c r="J112" s="30">
        <v>0</v>
      </c>
      <c r="K112" s="30">
        <v>4</v>
      </c>
      <c r="L112" s="30">
        <v>1</v>
      </c>
      <c r="M112" s="30">
        <v>1</v>
      </c>
      <c r="N112" s="30">
        <v>0</v>
      </c>
      <c r="O112" s="30">
        <v>0</v>
      </c>
      <c r="P112" s="30">
        <v>3</v>
      </c>
      <c r="Q112" s="31">
        <v>0</v>
      </c>
      <c r="R112" s="41">
        <v>0</v>
      </c>
      <c r="S112" s="38">
        <f>AVERAGE($D112:$R112)</f>
        <v>1</v>
      </c>
      <c r="T112" s="38">
        <f>_xlfn.STDEV.P(D112:R112)</f>
        <v>1.2649110640673518</v>
      </c>
      <c r="U112" s="38">
        <f>MEDIAN(D112:R112)</f>
        <v>1</v>
      </c>
      <c r="V112" s="38">
        <f>_xlfn.MODE.SNGL(D112:R112)</f>
        <v>0</v>
      </c>
      <c r="W112" s="34">
        <f>MIN($D112:$R112)</f>
        <v>0</v>
      </c>
      <c r="X112" s="34">
        <f>MAX($D112:$R112)</f>
        <v>4</v>
      </c>
      <c r="Y112" s="34">
        <f>COUNTIF($D112:$R112,Y$1)</f>
        <v>7</v>
      </c>
      <c r="Z112" s="34">
        <f>COUNTIF($D112:$R112,Z$1)</f>
        <v>5</v>
      </c>
      <c r="AA112" s="34">
        <f>COUNTIF($D112:$R112,AA$1)</f>
        <v>0</v>
      </c>
      <c r="AB112" s="34">
        <f>COUNTIF($D112:$R112,AB$1)</f>
        <v>2</v>
      </c>
      <c r="AC112" s="34">
        <f>COUNTIF($D112:$R112,AC$1)</f>
        <v>1</v>
      </c>
      <c r="AD112" s="34">
        <f>COUNTIF($D112:$R112,AD$1)</f>
        <v>0</v>
      </c>
      <c r="AE112" s="34">
        <f>SUM(D112:R112)</f>
        <v>15</v>
      </c>
      <c r="AF112" s="33">
        <f>SUM(Y112:AD112)</f>
        <v>15</v>
      </c>
      <c r="AG112" s="33"/>
      <c r="AH112" s="43" t="str">
        <f>IF(AE112=MAX($AE$112:$AE$116),C112, "")</f>
        <v/>
      </c>
    </row>
    <row r="113" spans="1:34">
      <c r="A113" s="30">
        <v>23</v>
      </c>
      <c r="B113" s="42" t="s">
        <v>25</v>
      </c>
      <c r="C113" s="30" t="s">
        <v>3</v>
      </c>
      <c r="D113" s="30">
        <v>3</v>
      </c>
      <c r="E113" s="31">
        <v>4</v>
      </c>
      <c r="F113" s="30">
        <v>2</v>
      </c>
      <c r="G113" s="30">
        <v>0</v>
      </c>
      <c r="H113" s="30">
        <v>2</v>
      </c>
      <c r="I113" s="30">
        <v>2</v>
      </c>
      <c r="J113" s="30">
        <v>2</v>
      </c>
      <c r="K113" s="30">
        <v>5</v>
      </c>
      <c r="L113" s="30">
        <v>2</v>
      </c>
      <c r="M113" s="30">
        <v>3</v>
      </c>
      <c r="N113" s="30">
        <v>3</v>
      </c>
      <c r="O113" s="30">
        <v>5</v>
      </c>
      <c r="P113" s="30">
        <v>2</v>
      </c>
      <c r="Q113" s="31">
        <v>0</v>
      </c>
      <c r="R113" s="41">
        <v>0</v>
      </c>
      <c r="S113" s="17">
        <f>AVERAGE($D113:$R113)</f>
        <v>2.3333333333333335</v>
      </c>
      <c r="T113" s="17">
        <f>_xlfn.STDEV.P(D113:R113)</f>
        <v>1.5347819244295118</v>
      </c>
      <c r="U113" s="17">
        <f>MEDIAN(D113:R113)</f>
        <v>2</v>
      </c>
      <c r="V113" s="17">
        <f>_xlfn.MODE.SNGL(D113:R113)</f>
        <v>2</v>
      </c>
      <c r="W113" s="8">
        <f>MIN($D113:$R113)</f>
        <v>0</v>
      </c>
      <c r="X113" s="8">
        <f>MAX($D113:$R113)</f>
        <v>5</v>
      </c>
      <c r="Y113" s="8">
        <f>COUNTIF($D113:$R113,Y$1)</f>
        <v>3</v>
      </c>
      <c r="Z113" s="8">
        <f>COUNTIF($D113:$R113,Z$1)</f>
        <v>0</v>
      </c>
      <c r="AA113" s="8">
        <f>COUNTIF($D113:$R113,AA$1)</f>
        <v>6</v>
      </c>
      <c r="AB113" s="8">
        <f>COUNTIF($D113:$R113,AB$1)</f>
        <v>3</v>
      </c>
      <c r="AC113" s="8">
        <f>COUNTIF($D113:$R113,AC$1)</f>
        <v>1</v>
      </c>
      <c r="AD113" s="8">
        <f>COUNTIF($D113:$R113,AD$1)</f>
        <v>2</v>
      </c>
      <c r="AE113" s="8">
        <f>SUM(D113:R113)</f>
        <v>35</v>
      </c>
      <c r="AF113" s="23">
        <f>SUM(Y113:AD113)</f>
        <v>15</v>
      </c>
      <c r="AG113" s="23"/>
      <c r="AH113" s="40" t="str">
        <f>IF(AE113=MAX($AE$112:$AE$116),C113, "")</f>
        <v/>
      </c>
    </row>
    <row r="114" spans="1:34">
      <c r="A114" s="30">
        <v>23</v>
      </c>
      <c r="B114" s="42" t="s">
        <v>25</v>
      </c>
      <c r="C114" s="30" t="s">
        <v>4</v>
      </c>
      <c r="D114" s="30">
        <v>3</v>
      </c>
      <c r="E114" s="31">
        <v>2</v>
      </c>
      <c r="F114" s="30">
        <v>3</v>
      </c>
      <c r="G114" s="30">
        <v>3</v>
      </c>
      <c r="H114" s="30">
        <v>3</v>
      </c>
      <c r="I114" s="30">
        <v>3</v>
      </c>
      <c r="J114" s="30">
        <v>3</v>
      </c>
      <c r="K114" s="30">
        <v>1</v>
      </c>
      <c r="L114" s="30">
        <v>5</v>
      </c>
      <c r="M114" s="30">
        <v>4</v>
      </c>
      <c r="N114" s="30">
        <v>2</v>
      </c>
      <c r="O114" s="30">
        <v>2</v>
      </c>
      <c r="P114" s="30">
        <v>0</v>
      </c>
      <c r="Q114" s="31">
        <v>4</v>
      </c>
      <c r="R114" s="41">
        <v>0</v>
      </c>
      <c r="S114" s="17">
        <f>AVERAGE($D114:$R114)</f>
        <v>2.5333333333333332</v>
      </c>
      <c r="T114" s="17">
        <f>_xlfn.STDEV.P(D114:R114)</f>
        <v>1.3597385369580759</v>
      </c>
      <c r="U114" s="17">
        <f>MEDIAN(D114:R114)</f>
        <v>3</v>
      </c>
      <c r="V114" s="17">
        <f>_xlfn.MODE.SNGL(D114:R114)</f>
        <v>3</v>
      </c>
      <c r="W114" s="8">
        <f>MIN($D114:$R114)</f>
        <v>0</v>
      </c>
      <c r="X114" s="8">
        <f>MAX($D114:$R114)</f>
        <v>5</v>
      </c>
      <c r="Y114" s="8">
        <f>COUNTIF($D114:$R114,Y$1)</f>
        <v>2</v>
      </c>
      <c r="Z114" s="8">
        <f>COUNTIF($D114:$R114,Z$1)</f>
        <v>1</v>
      </c>
      <c r="AA114" s="8">
        <f>COUNTIF($D114:$R114,AA$1)</f>
        <v>3</v>
      </c>
      <c r="AB114" s="8">
        <f>COUNTIF($D114:$R114,AB$1)</f>
        <v>6</v>
      </c>
      <c r="AC114" s="8">
        <f>COUNTIF($D114:$R114,AC$1)</f>
        <v>2</v>
      </c>
      <c r="AD114" s="8">
        <f>COUNTIF($D114:$R114,AD$1)</f>
        <v>1</v>
      </c>
      <c r="AE114" s="8">
        <f>SUM(D114:R114)</f>
        <v>38</v>
      </c>
      <c r="AF114" s="23">
        <f>SUM(Y114:AD114)</f>
        <v>15</v>
      </c>
      <c r="AG114" s="23"/>
      <c r="AH114" s="40" t="str">
        <f>IF(AE114=MAX($AE$112:$AE$116),C114, "")</f>
        <v/>
      </c>
    </row>
    <row r="115" spans="1:34">
      <c r="A115" s="30">
        <v>23</v>
      </c>
      <c r="B115" s="42" t="s">
        <v>25</v>
      </c>
      <c r="C115" s="30" t="s">
        <v>5</v>
      </c>
      <c r="D115" s="31">
        <v>5</v>
      </c>
      <c r="E115" s="31">
        <v>4</v>
      </c>
      <c r="F115" s="30">
        <v>4</v>
      </c>
      <c r="G115" s="30">
        <v>4</v>
      </c>
      <c r="H115" s="30">
        <v>4</v>
      </c>
      <c r="I115" s="30">
        <v>5</v>
      </c>
      <c r="J115" s="30">
        <v>5</v>
      </c>
      <c r="K115" s="30">
        <v>3</v>
      </c>
      <c r="L115" s="30">
        <v>5</v>
      </c>
      <c r="M115" s="30">
        <v>3</v>
      </c>
      <c r="N115" s="30">
        <v>5</v>
      </c>
      <c r="O115" s="30">
        <v>4</v>
      </c>
      <c r="P115" s="30">
        <v>5</v>
      </c>
      <c r="Q115" s="31">
        <v>4</v>
      </c>
      <c r="R115" s="41">
        <v>0</v>
      </c>
      <c r="S115" s="17">
        <f>AVERAGE($D115:$R115)</f>
        <v>4</v>
      </c>
      <c r="T115" s="17">
        <f>_xlfn.STDEV.P(D115:R115)</f>
        <v>1.2649110640673518</v>
      </c>
      <c r="U115" s="17">
        <f>MEDIAN(D115:R115)</f>
        <v>4</v>
      </c>
      <c r="V115" s="17">
        <f>_xlfn.MODE.SNGL(D115:R115)</f>
        <v>5</v>
      </c>
      <c r="W115" s="8">
        <f>MIN($D115:$R115)</f>
        <v>0</v>
      </c>
      <c r="X115" s="8">
        <f>MAX($D115:$R115)</f>
        <v>5</v>
      </c>
      <c r="Y115" s="8">
        <f>COUNTIF($D115:$R115,Y$1)</f>
        <v>1</v>
      </c>
      <c r="Z115" s="8">
        <f>COUNTIF($D115:$R115,Z$1)</f>
        <v>0</v>
      </c>
      <c r="AA115" s="8">
        <f>COUNTIF($D115:$R115,AA$1)</f>
        <v>0</v>
      </c>
      <c r="AB115" s="8">
        <f>COUNTIF($D115:$R115,AB$1)</f>
        <v>2</v>
      </c>
      <c r="AC115" s="8">
        <f>COUNTIF($D115:$R115,AC$1)</f>
        <v>6</v>
      </c>
      <c r="AD115" s="8">
        <f>COUNTIF($D115:$R115,AD$1)</f>
        <v>6</v>
      </c>
      <c r="AE115" s="8">
        <f>SUM(D115:R115)</f>
        <v>60</v>
      </c>
      <c r="AF115" s="23">
        <f>SUM(Y115:AD115)</f>
        <v>15</v>
      </c>
      <c r="AG115" s="23"/>
      <c r="AH115" s="40" t="str">
        <f>IF(AE115=MAX($AE$112:$AE$116),C115, "")</f>
        <v/>
      </c>
    </row>
    <row r="116" spans="1:34" s="39" customFormat="1">
      <c r="A116" s="30">
        <v>23</v>
      </c>
      <c r="B116" s="42" t="s">
        <v>25</v>
      </c>
      <c r="C116" s="30" t="s">
        <v>6</v>
      </c>
      <c r="D116" s="31">
        <v>5</v>
      </c>
      <c r="E116" s="31">
        <v>5</v>
      </c>
      <c r="F116" s="30">
        <v>5</v>
      </c>
      <c r="G116" s="30">
        <v>5</v>
      </c>
      <c r="H116" s="30">
        <v>5</v>
      </c>
      <c r="I116" s="30">
        <v>5</v>
      </c>
      <c r="J116" s="30">
        <v>5</v>
      </c>
      <c r="K116" s="30">
        <v>2</v>
      </c>
      <c r="L116" s="30">
        <v>5</v>
      </c>
      <c r="M116" s="30">
        <v>5</v>
      </c>
      <c r="N116" s="30">
        <v>4</v>
      </c>
      <c r="O116" s="30">
        <v>3</v>
      </c>
      <c r="P116" s="30">
        <v>5</v>
      </c>
      <c r="Q116" s="31">
        <v>5</v>
      </c>
      <c r="R116" s="41">
        <v>5</v>
      </c>
      <c r="S116" s="17">
        <f>AVERAGE($D116:$R116)</f>
        <v>4.5999999999999996</v>
      </c>
      <c r="T116" s="17">
        <f>_xlfn.STDEV.P(D116:R116)</f>
        <v>0.87939373055152792</v>
      </c>
      <c r="U116" s="17">
        <f>MEDIAN(D116:R116)</f>
        <v>5</v>
      </c>
      <c r="V116" s="17">
        <f>_xlfn.MODE.SNGL(D116:R116)</f>
        <v>5</v>
      </c>
      <c r="W116" s="8">
        <f>MIN($D116:$R116)</f>
        <v>2</v>
      </c>
      <c r="X116" s="8">
        <f>MAX($D116:$R116)</f>
        <v>5</v>
      </c>
      <c r="Y116" s="8">
        <f>COUNTIF($D116:$R116,Y$1)</f>
        <v>0</v>
      </c>
      <c r="Z116" s="8">
        <f>COUNTIF($D116:$R116,Z$1)</f>
        <v>0</v>
      </c>
      <c r="AA116" s="8">
        <f>COUNTIF($D116:$R116,AA$1)</f>
        <v>1</v>
      </c>
      <c r="AB116" s="8">
        <f>COUNTIF($D116:$R116,AB$1)</f>
        <v>1</v>
      </c>
      <c r="AC116" s="8">
        <f>COUNTIF($D116:$R116,AC$1)</f>
        <v>1</v>
      </c>
      <c r="AD116" s="8">
        <f>COUNTIF($D116:$R116,AD$1)</f>
        <v>12</v>
      </c>
      <c r="AE116" s="8">
        <f>SUM(D116:R116)</f>
        <v>69</v>
      </c>
      <c r="AF116" s="23">
        <f>SUM(Y116:AD116)</f>
        <v>15</v>
      </c>
      <c r="AG116" s="23"/>
      <c r="AH116" s="40" t="str">
        <f>IF(AE116=MAX($AE$112:$AE$116),C116, "")</f>
        <v>e</v>
      </c>
    </row>
    <row r="117" spans="1:34">
      <c r="A117" s="30">
        <v>24</v>
      </c>
      <c r="B117" s="42" t="s">
        <v>27</v>
      </c>
      <c r="C117" s="30" t="s">
        <v>2</v>
      </c>
      <c r="D117" s="31">
        <v>3</v>
      </c>
      <c r="E117" s="31">
        <v>2</v>
      </c>
      <c r="F117" s="30">
        <v>1</v>
      </c>
      <c r="G117" s="30">
        <v>0</v>
      </c>
      <c r="H117" s="30">
        <v>1</v>
      </c>
      <c r="I117" s="30">
        <v>3</v>
      </c>
      <c r="J117" s="30">
        <v>0</v>
      </c>
      <c r="K117" s="30">
        <v>5</v>
      </c>
      <c r="L117" s="30">
        <v>2</v>
      </c>
      <c r="M117" s="30">
        <v>3</v>
      </c>
      <c r="N117" s="30">
        <v>3</v>
      </c>
      <c r="O117" s="30">
        <v>0</v>
      </c>
      <c r="P117" s="30">
        <v>4</v>
      </c>
      <c r="Q117" s="31">
        <v>0</v>
      </c>
      <c r="R117" s="41">
        <v>0</v>
      </c>
      <c r="S117" s="38">
        <f>AVERAGE($D117:$R117)</f>
        <v>1.8</v>
      </c>
      <c r="T117" s="38">
        <f>_xlfn.STDEV.P(D117:R117)</f>
        <v>1.6</v>
      </c>
      <c r="U117" s="38">
        <f>MEDIAN(D117:R117)</f>
        <v>2</v>
      </c>
      <c r="V117" s="38">
        <f>_xlfn.MODE.SNGL(D117:R117)</f>
        <v>0</v>
      </c>
      <c r="W117" s="34">
        <f>MIN($D117:$R117)</f>
        <v>0</v>
      </c>
      <c r="X117" s="34">
        <f>MAX($D117:$R117)</f>
        <v>5</v>
      </c>
      <c r="Y117" s="34">
        <f>COUNTIF($D117:$R117,Y$1)</f>
        <v>5</v>
      </c>
      <c r="Z117" s="34">
        <f>COUNTIF($D117:$R117,Z$1)</f>
        <v>2</v>
      </c>
      <c r="AA117" s="34">
        <f>COUNTIF($D117:$R117,AA$1)</f>
        <v>2</v>
      </c>
      <c r="AB117" s="34">
        <f>COUNTIF($D117:$R117,AB$1)</f>
        <v>4</v>
      </c>
      <c r="AC117" s="34">
        <f>COUNTIF($D117:$R117,AC$1)</f>
        <v>1</v>
      </c>
      <c r="AD117" s="34">
        <f>COUNTIF($D117:$R117,AD$1)</f>
        <v>1</v>
      </c>
      <c r="AE117" s="34">
        <f>SUM(D117:R117)</f>
        <v>27</v>
      </c>
      <c r="AF117" s="33">
        <f>SUM(Y117:AD117)</f>
        <v>15</v>
      </c>
      <c r="AG117" s="33"/>
      <c r="AH117" s="43" t="str">
        <f>IF(AE117=MAX($AE$117:$AE$121),C117, "")</f>
        <v/>
      </c>
    </row>
    <row r="118" spans="1:34">
      <c r="A118" s="30">
        <v>24</v>
      </c>
      <c r="B118" s="42" t="s">
        <v>27</v>
      </c>
      <c r="C118" s="30" t="s">
        <v>3</v>
      </c>
      <c r="D118" s="31">
        <v>3</v>
      </c>
      <c r="E118" s="31">
        <v>5</v>
      </c>
      <c r="F118" s="30">
        <v>2</v>
      </c>
      <c r="G118" s="30">
        <v>2</v>
      </c>
      <c r="H118" s="30">
        <v>3</v>
      </c>
      <c r="I118" s="30">
        <v>3</v>
      </c>
      <c r="J118" s="30">
        <v>2</v>
      </c>
      <c r="K118" s="30">
        <v>3</v>
      </c>
      <c r="L118" s="30">
        <v>5</v>
      </c>
      <c r="M118" s="30">
        <v>5</v>
      </c>
      <c r="N118" s="30">
        <v>2</v>
      </c>
      <c r="O118" s="30">
        <v>2</v>
      </c>
      <c r="P118" s="30">
        <v>0</v>
      </c>
      <c r="Q118" s="31">
        <v>0</v>
      </c>
      <c r="R118" s="41">
        <v>0</v>
      </c>
      <c r="S118" s="17">
        <f>AVERAGE($D118:$R118)</f>
        <v>2.4666666666666668</v>
      </c>
      <c r="T118" s="17">
        <f>_xlfn.STDEV.P(D118:R118)</f>
        <v>1.6275407487644937</v>
      </c>
      <c r="U118" s="17">
        <f>MEDIAN(D118:R118)</f>
        <v>2</v>
      </c>
      <c r="V118" s="17">
        <f>_xlfn.MODE.SNGL(D118:R118)</f>
        <v>2</v>
      </c>
      <c r="W118" s="8">
        <f>MIN($D118:$R118)</f>
        <v>0</v>
      </c>
      <c r="X118" s="8">
        <f>MAX($D118:$R118)</f>
        <v>5</v>
      </c>
      <c r="Y118" s="8">
        <f>COUNTIF($D118:$R118,Y$1)</f>
        <v>3</v>
      </c>
      <c r="Z118" s="8">
        <f>COUNTIF($D118:$R118,Z$1)</f>
        <v>0</v>
      </c>
      <c r="AA118" s="8">
        <f>COUNTIF($D118:$R118,AA$1)</f>
        <v>5</v>
      </c>
      <c r="AB118" s="8">
        <f>COUNTIF($D118:$R118,AB$1)</f>
        <v>4</v>
      </c>
      <c r="AC118" s="8">
        <f>COUNTIF($D118:$R118,AC$1)</f>
        <v>0</v>
      </c>
      <c r="AD118" s="8">
        <f>COUNTIF($D118:$R118,AD$1)</f>
        <v>3</v>
      </c>
      <c r="AE118" s="8">
        <f>SUM(D118:R118)</f>
        <v>37</v>
      </c>
      <c r="AF118" s="23">
        <f>SUM(Y118:AD118)</f>
        <v>15</v>
      </c>
      <c r="AG118" s="23"/>
      <c r="AH118" s="40" t="str">
        <f>IF(AE118=MAX($AE$117:$AE$121),C118, "")</f>
        <v/>
      </c>
    </row>
    <row r="119" spans="1:34">
      <c r="A119" s="30">
        <v>24</v>
      </c>
      <c r="B119" s="42" t="s">
        <v>27</v>
      </c>
      <c r="C119" s="30" t="s">
        <v>4</v>
      </c>
      <c r="D119" s="31">
        <v>3</v>
      </c>
      <c r="E119" s="30">
        <v>1</v>
      </c>
      <c r="F119" s="30">
        <v>3</v>
      </c>
      <c r="G119" s="30">
        <v>3</v>
      </c>
      <c r="H119" s="30">
        <v>3</v>
      </c>
      <c r="I119" s="30">
        <v>3</v>
      </c>
      <c r="J119" s="30">
        <v>5</v>
      </c>
      <c r="K119" s="30">
        <v>2</v>
      </c>
      <c r="L119" s="30">
        <v>5</v>
      </c>
      <c r="M119" s="30">
        <v>3</v>
      </c>
      <c r="N119" s="30">
        <v>1</v>
      </c>
      <c r="O119" s="30">
        <v>3</v>
      </c>
      <c r="P119" s="30">
        <v>0</v>
      </c>
      <c r="Q119" s="31">
        <v>5</v>
      </c>
      <c r="R119" s="41">
        <v>0</v>
      </c>
      <c r="S119" s="17">
        <f>AVERAGE($D119:$R119)</f>
        <v>2.6666666666666665</v>
      </c>
      <c r="T119" s="17">
        <f>_xlfn.STDEV.P(D119:R119)</f>
        <v>1.5776212754932311</v>
      </c>
      <c r="U119" s="17">
        <f>MEDIAN(D119:R119)</f>
        <v>3</v>
      </c>
      <c r="V119" s="17">
        <f>_xlfn.MODE.SNGL(D119:R119)</f>
        <v>3</v>
      </c>
      <c r="W119" s="8">
        <f>MIN($D119:$R119)</f>
        <v>0</v>
      </c>
      <c r="X119" s="8">
        <f>MAX($D119:$R119)</f>
        <v>5</v>
      </c>
      <c r="Y119" s="8">
        <f>COUNTIF($D119:$R119,Y$1)</f>
        <v>2</v>
      </c>
      <c r="Z119" s="8">
        <f>COUNTIF($D119:$R119,Z$1)</f>
        <v>2</v>
      </c>
      <c r="AA119" s="8">
        <f>COUNTIF($D119:$R119,AA$1)</f>
        <v>1</v>
      </c>
      <c r="AB119" s="8">
        <f>COUNTIF($D119:$R119,AB$1)</f>
        <v>7</v>
      </c>
      <c r="AC119" s="8">
        <f>COUNTIF($D119:$R119,AC$1)</f>
        <v>0</v>
      </c>
      <c r="AD119" s="8">
        <f>COUNTIF($D119:$R119,AD$1)</f>
        <v>3</v>
      </c>
      <c r="AE119" s="8">
        <f>SUM(D119:R119)</f>
        <v>40</v>
      </c>
      <c r="AF119" s="23">
        <f>SUM(Y119:AD119)</f>
        <v>15</v>
      </c>
      <c r="AG119" s="23"/>
      <c r="AH119" s="40" t="str">
        <f>IF(AE119=MAX($AE$117:$AE$121),C119, "")</f>
        <v/>
      </c>
    </row>
    <row r="120" spans="1:34">
      <c r="A120" s="30">
        <v>24</v>
      </c>
      <c r="B120" s="42" t="s">
        <v>27</v>
      </c>
      <c r="C120" s="30" t="s">
        <v>5</v>
      </c>
      <c r="D120" s="31">
        <v>5</v>
      </c>
      <c r="E120" s="31">
        <v>5</v>
      </c>
      <c r="F120" s="30">
        <v>4</v>
      </c>
      <c r="G120" s="30">
        <v>4</v>
      </c>
      <c r="H120" s="30">
        <v>4</v>
      </c>
      <c r="I120" s="30">
        <v>5</v>
      </c>
      <c r="J120" s="30">
        <v>5</v>
      </c>
      <c r="K120" s="30">
        <v>0</v>
      </c>
      <c r="L120" s="30">
        <v>1</v>
      </c>
      <c r="M120" s="30">
        <v>3</v>
      </c>
      <c r="N120" s="30">
        <v>5</v>
      </c>
      <c r="O120" s="30">
        <v>5</v>
      </c>
      <c r="P120" s="30">
        <v>4</v>
      </c>
      <c r="Q120" s="31">
        <v>5</v>
      </c>
      <c r="R120" s="30">
        <v>4</v>
      </c>
      <c r="S120" s="17">
        <f>AVERAGE($D120:$R120)</f>
        <v>3.9333333333333331</v>
      </c>
      <c r="T120" s="17">
        <f>_xlfn.STDEV.P(D120:R120)</f>
        <v>1.4817407180595246</v>
      </c>
      <c r="U120" s="17">
        <f>MEDIAN(D120:R120)</f>
        <v>4</v>
      </c>
      <c r="V120" s="17">
        <f>_xlfn.MODE.SNGL(D120:R120)</f>
        <v>5</v>
      </c>
      <c r="W120" s="8">
        <f>MIN($D120:$R120)</f>
        <v>0</v>
      </c>
      <c r="X120" s="8">
        <f>MAX($D120:$R120)</f>
        <v>5</v>
      </c>
      <c r="Y120" s="8">
        <f>COUNTIF($D120:$R120,Y$1)</f>
        <v>1</v>
      </c>
      <c r="Z120" s="8">
        <f>COUNTIF($D120:$R120,Z$1)</f>
        <v>1</v>
      </c>
      <c r="AA120" s="8">
        <f>COUNTIF($D120:$R120,AA$1)</f>
        <v>0</v>
      </c>
      <c r="AB120" s="8">
        <f>COUNTIF($D120:$R120,AB$1)</f>
        <v>1</v>
      </c>
      <c r="AC120" s="8">
        <f>COUNTIF($D120:$R120,AC$1)</f>
        <v>5</v>
      </c>
      <c r="AD120" s="8">
        <f>COUNTIF($D120:$R120,AD$1)</f>
        <v>7</v>
      </c>
      <c r="AE120" s="8">
        <f>SUM(D120:R120)</f>
        <v>59</v>
      </c>
      <c r="AF120" s="23">
        <f>SUM(Y120:AD120)</f>
        <v>15</v>
      </c>
      <c r="AG120" s="23"/>
      <c r="AH120" s="40" t="str">
        <f>IF(AE120=MAX($AE$117:$AE$121),C120, "")</f>
        <v/>
      </c>
    </row>
    <row r="121" spans="1:34" s="39" customFormat="1">
      <c r="A121" s="30">
        <v>24</v>
      </c>
      <c r="B121" s="42" t="s">
        <v>27</v>
      </c>
      <c r="C121" s="30" t="s">
        <v>6</v>
      </c>
      <c r="D121" s="31">
        <v>4</v>
      </c>
      <c r="E121" s="31">
        <v>3</v>
      </c>
      <c r="F121" s="30">
        <v>5</v>
      </c>
      <c r="G121" s="30">
        <v>5</v>
      </c>
      <c r="H121" s="30">
        <v>5</v>
      </c>
      <c r="I121" s="30">
        <v>4</v>
      </c>
      <c r="J121" s="30">
        <v>5</v>
      </c>
      <c r="K121" s="30">
        <v>4</v>
      </c>
      <c r="L121" s="30">
        <v>5</v>
      </c>
      <c r="M121" s="30">
        <v>5</v>
      </c>
      <c r="N121" s="30">
        <v>4</v>
      </c>
      <c r="O121" s="30">
        <v>4</v>
      </c>
      <c r="P121" s="30">
        <v>5</v>
      </c>
      <c r="Q121" s="31">
        <v>5</v>
      </c>
      <c r="R121" s="41">
        <v>5</v>
      </c>
      <c r="S121" s="17">
        <f>AVERAGE($D121:$R121)</f>
        <v>4.5333333333333332</v>
      </c>
      <c r="T121" s="17">
        <f>_xlfn.STDEV.P(D121:R121)</f>
        <v>0.6182412330330469</v>
      </c>
      <c r="U121" s="17">
        <f>MEDIAN(D121:R121)</f>
        <v>5</v>
      </c>
      <c r="V121" s="17">
        <f>_xlfn.MODE.SNGL(D121:R121)</f>
        <v>5</v>
      </c>
      <c r="W121" s="8">
        <f>MIN($D121:$R121)</f>
        <v>3</v>
      </c>
      <c r="X121" s="8">
        <f>MAX($D121:$R121)</f>
        <v>5</v>
      </c>
      <c r="Y121" s="8">
        <f>COUNTIF($D121:$R121,Y$1)</f>
        <v>0</v>
      </c>
      <c r="Z121" s="8">
        <f>COUNTIF($D121:$R121,Z$1)</f>
        <v>0</v>
      </c>
      <c r="AA121" s="8">
        <f>COUNTIF($D121:$R121,AA$1)</f>
        <v>0</v>
      </c>
      <c r="AB121" s="8">
        <f>COUNTIF($D121:$R121,AB$1)</f>
        <v>1</v>
      </c>
      <c r="AC121" s="8">
        <f>COUNTIF($D121:$R121,AC$1)</f>
        <v>5</v>
      </c>
      <c r="AD121" s="8">
        <f>COUNTIF($D121:$R121,AD$1)</f>
        <v>9</v>
      </c>
      <c r="AE121" s="8">
        <f>SUM(D121:R121)</f>
        <v>68</v>
      </c>
      <c r="AF121" s="23">
        <f>SUM(Y121:AD121)</f>
        <v>15</v>
      </c>
      <c r="AG121" s="23"/>
      <c r="AH121" s="40" t="str">
        <f>IF(AE121=MAX($AE$117:$AE$121),C121, "")</f>
        <v>e</v>
      </c>
    </row>
    <row r="122" spans="1:34">
      <c r="A122" s="30">
        <v>25</v>
      </c>
      <c r="B122" s="42" t="s">
        <v>28</v>
      </c>
      <c r="C122" s="30" t="s">
        <v>2</v>
      </c>
      <c r="D122" s="31">
        <v>3</v>
      </c>
      <c r="E122" s="31">
        <v>2</v>
      </c>
      <c r="F122" s="30">
        <v>1</v>
      </c>
      <c r="G122" s="30">
        <v>0</v>
      </c>
      <c r="H122" s="30">
        <v>1</v>
      </c>
      <c r="I122" s="30">
        <v>1</v>
      </c>
      <c r="J122" s="30">
        <v>0</v>
      </c>
      <c r="K122" s="30">
        <v>5</v>
      </c>
      <c r="L122" s="30">
        <v>1</v>
      </c>
      <c r="M122" s="30">
        <v>3</v>
      </c>
      <c r="N122" s="30">
        <v>0</v>
      </c>
      <c r="O122" s="30">
        <v>1</v>
      </c>
      <c r="P122" s="30">
        <v>4</v>
      </c>
      <c r="Q122" s="31">
        <v>0</v>
      </c>
      <c r="R122" s="41">
        <v>0</v>
      </c>
      <c r="S122" s="38">
        <f>AVERAGE($D122:$R122)</f>
        <v>1.4666666666666666</v>
      </c>
      <c r="T122" s="38">
        <f>_xlfn.STDEV.P(D122:R122)</f>
        <v>1.54344492037203</v>
      </c>
      <c r="U122" s="38">
        <f>MEDIAN(D122:R122)</f>
        <v>1</v>
      </c>
      <c r="V122" s="38">
        <f>_xlfn.MODE.SNGL(D122:R122)</f>
        <v>1</v>
      </c>
      <c r="W122" s="34">
        <f>MIN($D122:$R122)</f>
        <v>0</v>
      </c>
      <c r="X122" s="34">
        <f>MAX($D122:$R122)</f>
        <v>5</v>
      </c>
      <c r="Y122" s="34">
        <f>COUNTIF($D122:$R122,Y$1)</f>
        <v>5</v>
      </c>
      <c r="Z122" s="34">
        <f>COUNTIF($D122:$R122,Z$1)</f>
        <v>5</v>
      </c>
      <c r="AA122" s="34">
        <f>COUNTIF($D122:$R122,AA$1)</f>
        <v>1</v>
      </c>
      <c r="AB122" s="34">
        <f>COUNTIF($D122:$R122,AB$1)</f>
        <v>2</v>
      </c>
      <c r="AC122" s="34">
        <f>COUNTIF($D122:$R122,AC$1)</f>
        <v>1</v>
      </c>
      <c r="AD122" s="34">
        <f>COUNTIF($D122:$R122,AD$1)</f>
        <v>1</v>
      </c>
      <c r="AE122" s="34">
        <f>SUM(D122:R122)</f>
        <v>22</v>
      </c>
      <c r="AF122" s="33">
        <f>SUM(Y122:AD122)</f>
        <v>15</v>
      </c>
      <c r="AG122" s="33"/>
      <c r="AH122" s="43" t="str">
        <f>IF(AE122=MAX($AE$122:$AE$126),C122, "")</f>
        <v/>
      </c>
    </row>
    <row r="123" spans="1:34">
      <c r="A123" s="30">
        <v>25</v>
      </c>
      <c r="B123" s="42" t="s">
        <v>28</v>
      </c>
      <c r="C123" s="30" t="s">
        <v>3</v>
      </c>
      <c r="D123" s="31">
        <v>2</v>
      </c>
      <c r="E123" s="31">
        <v>3</v>
      </c>
      <c r="F123" s="30">
        <v>2</v>
      </c>
      <c r="G123" s="30">
        <v>0</v>
      </c>
      <c r="H123" s="30">
        <v>3</v>
      </c>
      <c r="I123" s="30">
        <v>3</v>
      </c>
      <c r="J123" s="30">
        <v>2</v>
      </c>
      <c r="K123" s="30">
        <v>4</v>
      </c>
      <c r="L123" s="30">
        <v>3</v>
      </c>
      <c r="M123" s="30">
        <v>1</v>
      </c>
      <c r="N123" s="30">
        <v>0</v>
      </c>
      <c r="O123" s="30">
        <v>3</v>
      </c>
      <c r="P123" s="30">
        <v>2</v>
      </c>
      <c r="Q123" s="30">
        <v>2</v>
      </c>
      <c r="R123" s="41">
        <v>0</v>
      </c>
      <c r="S123" s="17">
        <f>AVERAGE($D123:$R123)</f>
        <v>2</v>
      </c>
      <c r="T123" s="17">
        <f>_xlfn.STDEV.P(D123:R123)</f>
        <v>1.2110601416389966</v>
      </c>
      <c r="U123" s="17">
        <f>MEDIAN(D123:R123)</f>
        <v>2</v>
      </c>
      <c r="V123" s="17">
        <f>_xlfn.MODE.SNGL(D123:R123)</f>
        <v>2</v>
      </c>
      <c r="W123" s="8">
        <f>MIN($D123:$R123)</f>
        <v>0</v>
      </c>
      <c r="X123" s="8">
        <f>MAX($D123:$R123)</f>
        <v>4</v>
      </c>
      <c r="Y123" s="8">
        <f>COUNTIF($D123:$R123,Y$1)</f>
        <v>3</v>
      </c>
      <c r="Z123" s="8">
        <f>COUNTIF($D123:$R123,Z$1)</f>
        <v>1</v>
      </c>
      <c r="AA123" s="8">
        <f>COUNTIF($D123:$R123,AA$1)</f>
        <v>5</v>
      </c>
      <c r="AB123" s="8">
        <f>COUNTIF($D123:$R123,AB$1)</f>
        <v>5</v>
      </c>
      <c r="AC123" s="8">
        <f>COUNTIF($D123:$R123,AC$1)</f>
        <v>1</v>
      </c>
      <c r="AD123" s="8">
        <f>COUNTIF($D123:$R123,AD$1)</f>
        <v>0</v>
      </c>
      <c r="AE123" s="8">
        <f>SUM(D123:R123)</f>
        <v>30</v>
      </c>
      <c r="AF123" s="23">
        <f>SUM(Y123:AD123)</f>
        <v>15</v>
      </c>
      <c r="AG123" s="23"/>
      <c r="AH123" s="40" t="str">
        <f>IF(AE123=MAX($AE$122:$AE$126),C123, "")</f>
        <v/>
      </c>
    </row>
    <row r="124" spans="1:34">
      <c r="A124" s="30">
        <v>25</v>
      </c>
      <c r="B124" s="42" t="s">
        <v>28</v>
      </c>
      <c r="C124" s="30" t="s">
        <v>4</v>
      </c>
      <c r="D124" s="31">
        <v>1</v>
      </c>
      <c r="E124" s="31">
        <v>1</v>
      </c>
      <c r="F124" s="30">
        <v>3</v>
      </c>
      <c r="G124" s="30">
        <v>3</v>
      </c>
      <c r="H124" s="30">
        <v>3</v>
      </c>
      <c r="I124" s="30">
        <v>3</v>
      </c>
      <c r="J124" s="30">
        <v>5</v>
      </c>
      <c r="K124" s="30">
        <v>3</v>
      </c>
      <c r="L124" s="30">
        <v>5</v>
      </c>
      <c r="M124" s="30">
        <v>5</v>
      </c>
      <c r="N124" s="30">
        <v>0</v>
      </c>
      <c r="O124" s="30">
        <v>2</v>
      </c>
      <c r="P124" s="30">
        <v>1</v>
      </c>
      <c r="Q124" s="31">
        <v>3</v>
      </c>
      <c r="R124" s="41">
        <v>0</v>
      </c>
      <c r="S124" s="17">
        <f>AVERAGE($D124:$R124)</f>
        <v>2.5333333333333332</v>
      </c>
      <c r="T124" s="17">
        <f>_xlfn.STDEV.P(D124:R124)</f>
        <v>1.6275407487644937</v>
      </c>
      <c r="U124" s="17">
        <f>MEDIAN(D124:R124)</f>
        <v>3</v>
      </c>
      <c r="V124" s="17">
        <f>_xlfn.MODE.SNGL(D124:R124)</f>
        <v>3</v>
      </c>
      <c r="W124" s="8">
        <f>MIN($D124:$R124)</f>
        <v>0</v>
      </c>
      <c r="X124" s="8">
        <f>MAX($D124:$R124)</f>
        <v>5</v>
      </c>
      <c r="Y124" s="8">
        <f>COUNTIF($D124:$R124,Y$1)</f>
        <v>2</v>
      </c>
      <c r="Z124" s="8">
        <f>COUNTIF($D124:$R124,Z$1)</f>
        <v>3</v>
      </c>
      <c r="AA124" s="8">
        <f>COUNTIF($D124:$R124,AA$1)</f>
        <v>1</v>
      </c>
      <c r="AB124" s="8">
        <f>COUNTIF($D124:$R124,AB$1)</f>
        <v>6</v>
      </c>
      <c r="AC124" s="8">
        <f>COUNTIF($D124:$R124,AC$1)</f>
        <v>0</v>
      </c>
      <c r="AD124" s="8">
        <f>COUNTIF($D124:$R124,AD$1)</f>
        <v>3</v>
      </c>
      <c r="AE124" s="8">
        <f>SUM(D124:R124)</f>
        <v>38</v>
      </c>
      <c r="AF124" s="23">
        <f>SUM(Y124:AD124)</f>
        <v>15</v>
      </c>
      <c r="AG124" s="23"/>
      <c r="AH124" s="40" t="str">
        <f>IF(AE124=MAX($AE$122:$AE$126),C124, "")</f>
        <v/>
      </c>
    </row>
    <row r="125" spans="1:34">
      <c r="A125" s="30">
        <v>25</v>
      </c>
      <c r="B125" s="42" t="s">
        <v>28</v>
      </c>
      <c r="C125" s="30" t="s">
        <v>5</v>
      </c>
      <c r="D125" s="31">
        <v>5</v>
      </c>
      <c r="E125" s="31">
        <v>5</v>
      </c>
      <c r="F125" s="30">
        <v>4</v>
      </c>
      <c r="G125" s="30">
        <v>4</v>
      </c>
      <c r="H125" s="30">
        <v>4</v>
      </c>
      <c r="I125" s="30">
        <v>5</v>
      </c>
      <c r="J125" s="30">
        <v>5</v>
      </c>
      <c r="K125" s="30">
        <v>0</v>
      </c>
      <c r="L125" s="30">
        <v>4</v>
      </c>
      <c r="M125" s="30">
        <v>3</v>
      </c>
      <c r="N125" s="30">
        <v>5</v>
      </c>
      <c r="O125" s="30">
        <v>5</v>
      </c>
      <c r="P125" s="30">
        <v>5</v>
      </c>
      <c r="Q125" s="31">
        <v>5</v>
      </c>
      <c r="R125" s="30">
        <v>4</v>
      </c>
      <c r="S125" s="17">
        <f>AVERAGE($D125:$R125)</f>
        <v>4.2</v>
      </c>
      <c r="T125" s="17">
        <f>_xlfn.STDEV.P(D125:R125)</f>
        <v>1.2754084313139327</v>
      </c>
      <c r="U125" s="17">
        <f>MEDIAN(D125:R125)</f>
        <v>5</v>
      </c>
      <c r="V125" s="17">
        <f>_xlfn.MODE.SNGL(D125:R125)</f>
        <v>5</v>
      </c>
      <c r="W125" s="8">
        <f>MIN($D125:$R125)</f>
        <v>0</v>
      </c>
      <c r="X125" s="8">
        <f>MAX($D125:$R125)</f>
        <v>5</v>
      </c>
      <c r="Y125" s="8">
        <f>COUNTIF($D125:$R125,Y$1)</f>
        <v>1</v>
      </c>
      <c r="Z125" s="8">
        <f>COUNTIF($D125:$R125,Z$1)</f>
        <v>0</v>
      </c>
      <c r="AA125" s="8">
        <f>COUNTIF($D125:$R125,AA$1)</f>
        <v>0</v>
      </c>
      <c r="AB125" s="8">
        <f>COUNTIF($D125:$R125,AB$1)</f>
        <v>1</v>
      </c>
      <c r="AC125" s="8">
        <f>COUNTIF($D125:$R125,AC$1)</f>
        <v>5</v>
      </c>
      <c r="AD125" s="8">
        <f>COUNTIF($D125:$R125,AD$1)</f>
        <v>8</v>
      </c>
      <c r="AE125" s="8">
        <f>SUM(D125:R125)</f>
        <v>63</v>
      </c>
      <c r="AF125" s="23">
        <f>SUM(Y125:AD125)</f>
        <v>15</v>
      </c>
      <c r="AG125" s="23"/>
      <c r="AH125" s="40" t="str">
        <f>IF(AE125=MAX($AE$122:$AE$126),C125, "")</f>
        <v>d</v>
      </c>
    </row>
    <row r="126" spans="1:34" s="39" customFormat="1">
      <c r="A126" s="30">
        <v>25</v>
      </c>
      <c r="B126" s="42" t="s">
        <v>28</v>
      </c>
      <c r="C126" s="30" t="s">
        <v>6</v>
      </c>
      <c r="D126" s="31">
        <v>4</v>
      </c>
      <c r="E126" s="31">
        <v>4</v>
      </c>
      <c r="F126" s="30">
        <v>5</v>
      </c>
      <c r="G126" s="30">
        <v>5</v>
      </c>
      <c r="H126" s="30">
        <v>5</v>
      </c>
      <c r="I126" s="30">
        <v>4</v>
      </c>
      <c r="J126" s="30">
        <v>3</v>
      </c>
      <c r="K126" s="30">
        <v>2</v>
      </c>
      <c r="L126" s="30">
        <v>3</v>
      </c>
      <c r="M126" s="30">
        <v>5</v>
      </c>
      <c r="N126" s="30">
        <v>0</v>
      </c>
      <c r="O126" s="30">
        <v>4</v>
      </c>
      <c r="P126" s="30">
        <v>4</v>
      </c>
      <c r="Q126" s="31">
        <v>5</v>
      </c>
      <c r="R126" s="41">
        <v>5</v>
      </c>
      <c r="S126" s="17">
        <f>AVERAGE($D126:$R126)</f>
        <v>3.8666666666666667</v>
      </c>
      <c r="T126" s="17">
        <f>_xlfn.STDEV.P(D126:R126)</f>
        <v>1.3597385369580759</v>
      </c>
      <c r="U126" s="17">
        <f>MEDIAN(D126:R126)</f>
        <v>4</v>
      </c>
      <c r="V126" s="17">
        <f>_xlfn.MODE.SNGL(D126:R126)</f>
        <v>5</v>
      </c>
      <c r="W126" s="8">
        <f>MIN($D126:$R126)</f>
        <v>0</v>
      </c>
      <c r="X126" s="8">
        <f>MAX($D126:$R126)</f>
        <v>5</v>
      </c>
      <c r="Y126" s="8">
        <f>COUNTIF($D126:$R126,Y$1)</f>
        <v>1</v>
      </c>
      <c r="Z126" s="8">
        <f>COUNTIF($D126:$R126,Z$1)</f>
        <v>0</v>
      </c>
      <c r="AA126" s="8">
        <f>COUNTIF($D126:$R126,AA$1)</f>
        <v>1</v>
      </c>
      <c r="AB126" s="8">
        <f>COUNTIF($D126:$R126,AB$1)</f>
        <v>2</v>
      </c>
      <c r="AC126" s="8">
        <f>COUNTIF($D126:$R126,AC$1)</f>
        <v>5</v>
      </c>
      <c r="AD126" s="8">
        <f>COUNTIF($D126:$R126,AD$1)</f>
        <v>6</v>
      </c>
      <c r="AE126" s="8">
        <f>SUM(D126:R126)</f>
        <v>58</v>
      </c>
      <c r="AF126" s="23">
        <f>SUM(Y126:AD126)</f>
        <v>15</v>
      </c>
      <c r="AG126" s="23"/>
      <c r="AH126" s="40" t="str">
        <f>IF(AE126=MAX($AE$122:$AE$126),C126, "")</f>
        <v/>
      </c>
    </row>
    <row r="127" spans="1:34">
      <c r="A127" s="30">
        <v>26</v>
      </c>
      <c r="B127" s="42" t="s">
        <v>35</v>
      </c>
      <c r="C127" s="30" t="s">
        <v>2</v>
      </c>
      <c r="D127" s="31">
        <v>3</v>
      </c>
      <c r="E127" s="31">
        <v>2</v>
      </c>
      <c r="F127" s="30">
        <v>1</v>
      </c>
      <c r="G127" s="30">
        <v>0</v>
      </c>
      <c r="H127" s="30">
        <v>1</v>
      </c>
      <c r="I127" s="30">
        <v>1</v>
      </c>
      <c r="J127" s="30">
        <v>0</v>
      </c>
      <c r="K127" s="30">
        <v>5</v>
      </c>
      <c r="L127" s="30">
        <v>1</v>
      </c>
      <c r="M127" s="30">
        <v>2</v>
      </c>
      <c r="N127" s="30">
        <v>2</v>
      </c>
      <c r="O127" s="30">
        <v>1</v>
      </c>
      <c r="P127" s="30">
        <v>5</v>
      </c>
      <c r="Q127" s="31">
        <v>0</v>
      </c>
      <c r="R127" s="41">
        <v>1</v>
      </c>
      <c r="S127" s="38">
        <f>AVERAGE($D127:$R127)</f>
        <v>1.6666666666666667</v>
      </c>
      <c r="T127" s="38">
        <f>_xlfn.STDEV.P(D127:R127)</f>
        <v>1.5347819244295118</v>
      </c>
      <c r="U127" s="38">
        <f>MEDIAN(D127:R127)</f>
        <v>1</v>
      </c>
      <c r="V127" s="38">
        <f>_xlfn.MODE.SNGL(D127:R127)</f>
        <v>1</v>
      </c>
      <c r="W127" s="34">
        <f>MIN($D127:$R127)</f>
        <v>0</v>
      </c>
      <c r="X127" s="34">
        <f>MAX($D127:$R127)</f>
        <v>5</v>
      </c>
      <c r="Y127" s="34">
        <f>COUNTIF($D127:$R127,Y$1)</f>
        <v>3</v>
      </c>
      <c r="Z127" s="34">
        <f>COUNTIF($D127:$R127,Z$1)</f>
        <v>6</v>
      </c>
      <c r="AA127" s="34">
        <f>COUNTIF($D127:$R127,AA$1)</f>
        <v>3</v>
      </c>
      <c r="AB127" s="34">
        <f>COUNTIF($D127:$R127,AB$1)</f>
        <v>1</v>
      </c>
      <c r="AC127" s="34">
        <f>COUNTIF($D127:$R127,AC$1)</f>
        <v>0</v>
      </c>
      <c r="AD127" s="34">
        <f>COUNTIF($D127:$R127,AD$1)</f>
        <v>2</v>
      </c>
      <c r="AE127" s="34">
        <f>SUM(D127:R127)</f>
        <v>25</v>
      </c>
      <c r="AF127" s="33">
        <f>SUM(Y127:AD127)</f>
        <v>15</v>
      </c>
      <c r="AG127" s="33"/>
      <c r="AH127" s="43" t="str">
        <f>IF(AE127=MAX($AE$127:$AE$131),C127, "")</f>
        <v/>
      </c>
    </row>
    <row r="128" spans="1:34">
      <c r="A128" s="30">
        <v>26</v>
      </c>
      <c r="B128" s="42" t="s">
        <v>35</v>
      </c>
      <c r="C128" s="30" t="s">
        <v>3</v>
      </c>
      <c r="D128" s="31">
        <v>1</v>
      </c>
      <c r="E128" s="31">
        <v>3</v>
      </c>
      <c r="F128" s="30">
        <v>2</v>
      </c>
      <c r="G128" s="30">
        <v>0</v>
      </c>
      <c r="H128" s="30">
        <v>2</v>
      </c>
      <c r="I128" s="30">
        <v>3</v>
      </c>
      <c r="J128" s="30">
        <v>2</v>
      </c>
      <c r="K128" s="30">
        <v>3</v>
      </c>
      <c r="L128" s="30">
        <v>2</v>
      </c>
      <c r="M128" s="30">
        <v>3</v>
      </c>
      <c r="N128" s="30">
        <v>3</v>
      </c>
      <c r="O128" s="30">
        <v>4</v>
      </c>
      <c r="P128" s="30">
        <v>2</v>
      </c>
      <c r="Q128" s="31">
        <v>0</v>
      </c>
      <c r="R128" s="41">
        <v>3</v>
      </c>
      <c r="S128" s="17">
        <f>AVERAGE($D128:$R128)</f>
        <v>2.2000000000000002</v>
      </c>
      <c r="T128" s="17">
        <f>_xlfn.STDEV.P(D128:R128)</f>
        <v>1.1075498483890767</v>
      </c>
      <c r="U128" s="17">
        <f>MEDIAN(D128:R128)</f>
        <v>2</v>
      </c>
      <c r="V128" s="17">
        <f>_xlfn.MODE.SNGL(D128:R128)</f>
        <v>3</v>
      </c>
      <c r="W128" s="8">
        <f>MIN($D128:$R128)</f>
        <v>0</v>
      </c>
      <c r="X128" s="8">
        <f>MAX($D128:$R128)</f>
        <v>4</v>
      </c>
      <c r="Y128" s="8">
        <f>COUNTIF($D128:$R128,Y$1)</f>
        <v>2</v>
      </c>
      <c r="Z128" s="8">
        <f>COUNTIF($D128:$R128,Z$1)</f>
        <v>1</v>
      </c>
      <c r="AA128" s="8">
        <f>COUNTIF($D128:$R128,AA$1)</f>
        <v>5</v>
      </c>
      <c r="AB128" s="8">
        <f>COUNTIF($D128:$R128,AB$1)</f>
        <v>6</v>
      </c>
      <c r="AC128" s="8">
        <f>COUNTIF($D128:$R128,AC$1)</f>
        <v>1</v>
      </c>
      <c r="AD128" s="8">
        <f>COUNTIF($D128:$R128,AD$1)</f>
        <v>0</v>
      </c>
      <c r="AE128" s="8">
        <f>SUM(D128:R128)</f>
        <v>33</v>
      </c>
      <c r="AF128" s="23">
        <f>SUM(Y128:AD128)</f>
        <v>15</v>
      </c>
      <c r="AG128" s="23"/>
      <c r="AH128" s="40" t="str">
        <f>IF(AE128=MAX($AE$127:$AE$131),C128, "")</f>
        <v/>
      </c>
    </row>
    <row r="129" spans="1:34">
      <c r="A129" s="30">
        <v>26</v>
      </c>
      <c r="B129" s="42" t="s">
        <v>35</v>
      </c>
      <c r="C129" s="30" t="s">
        <v>4</v>
      </c>
      <c r="D129" s="31">
        <v>3</v>
      </c>
      <c r="E129" s="31">
        <v>1</v>
      </c>
      <c r="F129" s="30">
        <v>3</v>
      </c>
      <c r="G129" s="30">
        <v>3</v>
      </c>
      <c r="H129" s="30">
        <v>3</v>
      </c>
      <c r="I129" s="30">
        <v>3</v>
      </c>
      <c r="J129" s="30">
        <v>5</v>
      </c>
      <c r="K129" s="30">
        <v>2</v>
      </c>
      <c r="L129" s="30">
        <v>5</v>
      </c>
      <c r="M129" s="30">
        <v>2</v>
      </c>
      <c r="N129" s="30">
        <v>1</v>
      </c>
      <c r="O129" s="30">
        <v>2</v>
      </c>
      <c r="P129" s="30">
        <v>1</v>
      </c>
      <c r="Q129" s="31">
        <v>5</v>
      </c>
      <c r="R129" s="41">
        <v>4</v>
      </c>
      <c r="S129" s="17">
        <f>AVERAGE($D129:$R129)</f>
        <v>2.8666666666666667</v>
      </c>
      <c r="T129" s="17">
        <f>_xlfn.STDEV.P(D129:R129)</f>
        <v>1.3597385369580759</v>
      </c>
      <c r="U129" s="17">
        <f>MEDIAN(D129:R129)</f>
        <v>3</v>
      </c>
      <c r="V129" s="17">
        <f>_xlfn.MODE.SNGL(D129:R129)</f>
        <v>3</v>
      </c>
      <c r="W129" s="8">
        <f>MIN($D129:$R129)</f>
        <v>1</v>
      </c>
      <c r="X129" s="8">
        <f>MAX($D129:$R129)</f>
        <v>5</v>
      </c>
      <c r="Y129" s="8">
        <f>COUNTIF($D129:$R129,Y$1)</f>
        <v>0</v>
      </c>
      <c r="Z129" s="8">
        <f>COUNTIF($D129:$R129,Z$1)</f>
        <v>3</v>
      </c>
      <c r="AA129" s="8">
        <f>COUNTIF($D129:$R129,AA$1)</f>
        <v>3</v>
      </c>
      <c r="AB129" s="8">
        <f>COUNTIF($D129:$R129,AB$1)</f>
        <v>5</v>
      </c>
      <c r="AC129" s="8">
        <f>COUNTIF($D129:$R129,AC$1)</f>
        <v>1</v>
      </c>
      <c r="AD129" s="8">
        <f>COUNTIF($D129:$R129,AD$1)</f>
        <v>3</v>
      </c>
      <c r="AE129" s="8">
        <f>SUM(D129:R129)</f>
        <v>43</v>
      </c>
      <c r="AF129" s="23">
        <f>SUM(Y129:AD129)</f>
        <v>15</v>
      </c>
      <c r="AG129" s="23"/>
      <c r="AH129" s="40" t="str">
        <f>IF(AE129=MAX($AE$127:$AE$131),C129, "")</f>
        <v/>
      </c>
    </row>
    <row r="130" spans="1:34">
      <c r="A130" s="30">
        <v>26</v>
      </c>
      <c r="B130" s="42" t="s">
        <v>35</v>
      </c>
      <c r="C130" s="30" t="s">
        <v>5</v>
      </c>
      <c r="D130" s="31">
        <v>5</v>
      </c>
      <c r="E130" s="31">
        <v>4</v>
      </c>
      <c r="F130" s="30">
        <v>4</v>
      </c>
      <c r="G130" s="30">
        <v>4</v>
      </c>
      <c r="H130" s="30">
        <v>4</v>
      </c>
      <c r="I130" s="30">
        <v>5</v>
      </c>
      <c r="J130" s="30">
        <v>5</v>
      </c>
      <c r="K130" s="30">
        <v>0</v>
      </c>
      <c r="L130" s="30">
        <v>5</v>
      </c>
      <c r="M130" s="30">
        <v>5</v>
      </c>
      <c r="N130" s="30">
        <v>5</v>
      </c>
      <c r="O130" s="30">
        <v>5</v>
      </c>
      <c r="P130" s="30">
        <v>3</v>
      </c>
      <c r="Q130" s="31">
        <v>5</v>
      </c>
      <c r="R130" s="41">
        <v>2</v>
      </c>
      <c r="S130" s="17">
        <f>AVERAGE($D130:$R130)</f>
        <v>4.0666666666666664</v>
      </c>
      <c r="T130" s="17">
        <f>_xlfn.STDEV.P(D130:R130)</f>
        <v>1.3888444437333105</v>
      </c>
      <c r="U130" s="17">
        <f>MEDIAN(D130:R130)</f>
        <v>5</v>
      </c>
      <c r="V130" s="17">
        <f>_xlfn.MODE.SNGL(D130:R130)</f>
        <v>5</v>
      </c>
      <c r="W130" s="8">
        <f>MIN($D130:$R130)</f>
        <v>0</v>
      </c>
      <c r="X130" s="8">
        <f>MAX($D130:$R130)</f>
        <v>5</v>
      </c>
      <c r="Y130" s="8">
        <f>COUNTIF($D130:$R130,Y$1)</f>
        <v>1</v>
      </c>
      <c r="Z130" s="8">
        <f>COUNTIF($D130:$R130,Z$1)</f>
        <v>0</v>
      </c>
      <c r="AA130" s="8">
        <f>COUNTIF($D130:$R130,AA$1)</f>
        <v>1</v>
      </c>
      <c r="AB130" s="8">
        <f>COUNTIF($D130:$R130,AB$1)</f>
        <v>1</v>
      </c>
      <c r="AC130" s="8">
        <f>COUNTIF($D130:$R130,AC$1)</f>
        <v>4</v>
      </c>
      <c r="AD130" s="8">
        <f>COUNTIF($D130:$R130,AD$1)</f>
        <v>8</v>
      </c>
      <c r="AE130" s="8">
        <f>SUM(D130:R130)</f>
        <v>61</v>
      </c>
      <c r="AF130" s="23">
        <f>SUM(Y130:AD130)</f>
        <v>15</v>
      </c>
      <c r="AG130" s="23"/>
      <c r="AH130" s="40" t="str">
        <f>IF(AE130=MAX($AE$127:$AE$131),C130, "")</f>
        <v/>
      </c>
    </row>
    <row r="131" spans="1:34" s="39" customFormat="1">
      <c r="A131" s="30">
        <v>26</v>
      </c>
      <c r="B131" s="42" t="s">
        <v>35</v>
      </c>
      <c r="C131" s="30" t="s">
        <v>6</v>
      </c>
      <c r="D131" s="31">
        <v>4</v>
      </c>
      <c r="E131" s="31">
        <v>5</v>
      </c>
      <c r="F131" s="30">
        <v>5</v>
      </c>
      <c r="G131" s="30">
        <v>5</v>
      </c>
      <c r="H131" s="30">
        <v>5</v>
      </c>
      <c r="I131" s="30">
        <v>5</v>
      </c>
      <c r="J131" s="30">
        <v>5</v>
      </c>
      <c r="K131" s="30">
        <v>4</v>
      </c>
      <c r="L131" s="30">
        <v>3</v>
      </c>
      <c r="M131" s="30">
        <v>5</v>
      </c>
      <c r="N131" s="30">
        <v>4</v>
      </c>
      <c r="O131" s="30">
        <v>3</v>
      </c>
      <c r="P131" s="30">
        <v>5</v>
      </c>
      <c r="Q131" s="31">
        <v>5</v>
      </c>
      <c r="R131" s="41">
        <v>5</v>
      </c>
      <c r="S131" s="17">
        <f>AVERAGE($D131:$R131)</f>
        <v>4.5333333333333332</v>
      </c>
      <c r="T131" s="17">
        <f>_xlfn.STDEV.P(D131:R131)</f>
        <v>0.71802197428460057</v>
      </c>
      <c r="U131" s="17">
        <f>MEDIAN(D131:R131)</f>
        <v>5</v>
      </c>
      <c r="V131" s="17">
        <f>_xlfn.MODE.SNGL(D131:R131)</f>
        <v>5</v>
      </c>
      <c r="W131" s="8">
        <f>MIN($D131:$R131)</f>
        <v>3</v>
      </c>
      <c r="X131" s="8">
        <f>MAX($D131:$R131)</f>
        <v>5</v>
      </c>
      <c r="Y131" s="8">
        <f>COUNTIF($D131:$R131,Y$1)</f>
        <v>0</v>
      </c>
      <c r="Z131" s="8">
        <f>COUNTIF($D131:$R131,Z$1)</f>
        <v>0</v>
      </c>
      <c r="AA131" s="8">
        <f>COUNTIF($D131:$R131,AA$1)</f>
        <v>0</v>
      </c>
      <c r="AB131" s="8">
        <f>COUNTIF($D131:$R131,AB$1)</f>
        <v>2</v>
      </c>
      <c r="AC131" s="8">
        <f>COUNTIF($D131:$R131,AC$1)</f>
        <v>3</v>
      </c>
      <c r="AD131" s="8">
        <f>COUNTIF($D131:$R131,AD$1)</f>
        <v>10</v>
      </c>
      <c r="AE131" s="8">
        <f>SUM(D131:R131)</f>
        <v>68</v>
      </c>
      <c r="AF131" s="23">
        <f>SUM(Y131:AD131)</f>
        <v>15</v>
      </c>
      <c r="AG131" s="23"/>
      <c r="AH131" s="40" t="str">
        <f>IF(AE131=MAX($AE$127:$AE$131),C131, "")</f>
        <v>e</v>
      </c>
    </row>
    <row r="132" spans="1:34">
      <c r="A132" s="30">
        <v>27</v>
      </c>
      <c r="B132" s="42" t="s">
        <v>29</v>
      </c>
      <c r="C132" s="30" t="s">
        <v>2</v>
      </c>
      <c r="D132" s="31">
        <v>3</v>
      </c>
      <c r="E132" s="31">
        <v>2</v>
      </c>
      <c r="F132" s="30">
        <v>1</v>
      </c>
      <c r="G132" s="30">
        <v>0</v>
      </c>
      <c r="H132" s="30">
        <v>1</v>
      </c>
      <c r="I132" s="30">
        <v>1</v>
      </c>
      <c r="J132" s="30">
        <v>0</v>
      </c>
      <c r="K132" s="30">
        <v>4</v>
      </c>
      <c r="L132" s="30">
        <v>1</v>
      </c>
      <c r="M132" s="30">
        <v>3</v>
      </c>
      <c r="N132" s="30">
        <v>3</v>
      </c>
      <c r="O132" s="30">
        <v>0</v>
      </c>
      <c r="P132" s="30">
        <v>3</v>
      </c>
      <c r="Q132" s="31">
        <v>0</v>
      </c>
      <c r="R132" s="41">
        <v>1</v>
      </c>
      <c r="S132" s="38">
        <f>AVERAGE($D132:$R132)</f>
        <v>1.5333333333333334</v>
      </c>
      <c r="T132" s="38">
        <f>_xlfn.STDEV.P(D132:R132)</f>
        <v>1.3097921802925667</v>
      </c>
      <c r="U132" s="38">
        <f>MEDIAN(D132:R132)</f>
        <v>1</v>
      </c>
      <c r="V132" s="38">
        <f>_xlfn.MODE.SNGL(D132:R132)</f>
        <v>1</v>
      </c>
      <c r="W132" s="34">
        <f>MIN($D132:$R132)</f>
        <v>0</v>
      </c>
      <c r="X132" s="34">
        <f>MAX($D132:$R132)</f>
        <v>4</v>
      </c>
      <c r="Y132" s="34">
        <f>COUNTIF($D132:$R132,Y$1)</f>
        <v>4</v>
      </c>
      <c r="Z132" s="34">
        <f>COUNTIF($D132:$R132,Z$1)</f>
        <v>5</v>
      </c>
      <c r="AA132" s="34">
        <f>COUNTIF($D132:$R132,AA$1)</f>
        <v>1</v>
      </c>
      <c r="AB132" s="34">
        <f>COUNTIF($D132:$R132,AB$1)</f>
        <v>4</v>
      </c>
      <c r="AC132" s="34">
        <f>COUNTIF($D132:$R132,AC$1)</f>
        <v>1</v>
      </c>
      <c r="AD132" s="34">
        <f>COUNTIF($D132:$R132,AD$1)</f>
        <v>0</v>
      </c>
      <c r="AE132" s="34">
        <f>SUM(D132:R132)</f>
        <v>23</v>
      </c>
      <c r="AF132" s="33">
        <f>SUM(Y132:AD132)</f>
        <v>15</v>
      </c>
      <c r="AG132" s="33"/>
      <c r="AH132" s="43" t="str">
        <f>IF(AE132=MAX($AE$132:$AE$136),C132, "")</f>
        <v/>
      </c>
    </row>
    <row r="133" spans="1:34">
      <c r="A133" s="30">
        <v>27</v>
      </c>
      <c r="B133" s="42" t="s">
        <v>29</v>
      </c>
      <c r="C133" s="30" t="s">
        <v>3</v>
      </c>
      <c r="D133" s="31">
        <v>2</v>
      </c>
      <c r="E133" s="31">
        <v>3</v>
      </c>
      <c r="F133" s="30">
        <v>2</v>
      </c>
      <c r="G133" s="30">
        <v>0</v>
      </c>
      <c r="H133" s="30">
        <v>2</v>
      </c>
      <c r="I133" s="30">
        <v>2</v>
      </c>
      <c r="J133" s="30">
        <v>2</v>
      </c>
      <c r="K133" s="30">
        <v>3</v>
      </c>
      <c r="L133" s="30">
        <v>4</v>
      </c>
      <c r="M133" s="30">
        <v>3</v>
      </c>
      <c r="N133" s="30">
        <v>3</v>
      </c>
      <c r="O133" s="30">
        <v>2</v>
      </c>
      <c r="P133" s="30">
        <v>2</v>
      </c>
      <c r="Q133" s="31">
        <v>0</v>
      </c>
      <c r="R133" s="41">
        <v>3</v>
      </c>
      <c r="S133" s="17">
        <f>AVERAGE($D133:$R133)</f>
        <v>2.2000000000000002</v>
      </c>
      <c r="T133" s="17">
        <f>_xlfn.STDEV.P(D133:R133)</f>
        <v>1.0456258094238748</v>
      </c>
      <c r="U133" s="17">
        <f>MEDIAN(D133:R133)</f>
        <v>2</v>
      </c>
      <c r="V133" s="17">
        <f>_xlfn.MODE.SNGL(D133:R133)</f>
        <v>2</v>
      </c>
      <c r="W133" s="8">
        <f>MIN($D133:$R133)</f>
        <v>0</v>
      </c>
      <c r="X133" s="8">
        <f>MAX($D133:$R133)</f>
        <v>4</v>
      </c>
      <c r="Y133" s="8">
        <f>COUNTIF($D133:$R133,Y$1)</f>
        <v>2</v>
      </c>
      <c r="Z133" s="8">
        <f>COUNTIF($D133:$R133,Z$1)</f>
        <v>0</v>
      </c>
      <c r="AA133" s="8">
        <f>COUNTIF($D133:$R133,AA$1)</f>
        <v>7</v>
      </c>
      <c r="AB133" s="8">
        <f>COUNTIF($D133:$R133,AB$1)</f>
        <v>5</v>
      </c>
      <c r="AC133" s="8">
        <f>COUNTIF($D133:$R133,AC$1)</f>
        <v>1</v>
      </c>
      <c r="AD133" s="8">
        <f>COUNTIF($D133:$R133,AD$1)</f>
        <v>0</v>
      </c>
      <c r="AE133" s="8">
        <f>SUM(D133:R133)</f>
        <v>33</v>
      </c>
      <c r="AF133" s="23">
        <f>SUM(Y133:AD133)</f>
        <v>15</v>
      </c>
      <c r="AG133" s="23"/>
      <c r="AH133" s="40" t="str">
        <f>IF(AE133=MAX($AE$132:$AE$136),C133, "")</f>
        <v/>
      </c>
    </row>
    <row r="134" spans="1:34">
      <c r="A134" s="30">
        <v>27</v>
      </c>
      <c r="B134" s="42" t="s">
        <v>29</v>
      </c>
      <c r="C134" s="30" t="s">
        <v>4</v>
      </c>
      <c r="D134" s="31">
        <v>2</v>
      </c>
      <c r="E134" s="31">
        <v>2</v>
      </c>
      <c r="F134" s="30">
        <v>3</v>
      </c>
      <c r="G134" s="30">
        <v>3</v>
      </c>
      <c r="H134" s="30">
        <v>3</v>
      </c>
      <c r="I134" s="30">
        <v>3</v>
      </c>
      <c r="J134" s="30">
        <v>3</v>
      </c>
      <c r="K134" s="30">
        <v>2</v>
      </c>
      <c r="L134" s="30">
        <v>5</v>
      </c>
      <c r="M134" s="30">
        <v>4</v>
      </c>
      <c r="N134" s="30">
        <v>0</v>
      </c>
      <c r="O134" s="30">
        <v>3</v>
      </c>
      <c r="P134" s="30">
        <v>2</v>
      </c>
      <c r="Q134" s="31">
        <v>5</v>
      </c>
      <c r="R134" s="41">
        <v>4</v>
      </c>
      <c r="S134" s="17">
        <f>AVERAGE($D134:$R134)</f>
        <v>2.9333333333333331</v>
      </c>
      <c r="T134" s="17">
        <f>_xlfn.STDEV.P(D134:R134)</f>
        <v>1.2364824660660938</v>
      </c>
      <c r="U134" s="17">
        <f>MEDIAN(D134:R134)</f>
        <v>3</v>
      </c>
      <c r="V134" s="17">
        <f>_xlfn.MODE.SNGL(D134:R134)</f>
        <v>3</v>
      </c>
      <c r="W134" s="8">
        <f>MIN($D134:$R134)</f>
        <v>0</v>
      </c>
      <c r="X134" s="8">
        <f>MAX($D134:$R134)</f>
        <v>5</v>
      </c>
      <c r="Y134" s="8">
        <f>COUNTIF($D134:$R134,Y$1)</f>
        <v>1</v>
      </c>
      <c r="Z134" s="8">
        <f>COUNTIF($D134:$R134,Z$1)</f>
        <v>0</v>
      </c>
      <c r="AA134" s="8">
        <f>COUNTIF($D134:$R134,AA$1)</f>
        <v>4</v>
      </c>
      <c r="AB134" s="8">
        <f>COUNTIF($D134:$R134,AB$1)</f>
        <v>6</v>
      </c>
      <c r="AC134" s="8">
        <f>COUNTIF($D134:$R134,AC$1)</f>
        <v>2</v>
      </c>
      <c r="AD134" s="8">
        <f>COUNTIF($D134:$R134,AD$1)</f>
        <v>2</v>
      </c>
      <c r="AE134" s="8">
        <f>SUM(D134:R134)</f>
        <v>44</v>
      </c>
      <c r="AF134" s="23">
        <f>SUM(Y134:AD134)</f>
        <v>15</v>
      </c>
      <c r="AG134" s="23"/>
      <c r="AH134" s="40" t="str">
        <f>IF(AE134=MAX($AE$132:$AE$136),C134, "")</f>
        <v/>
      </c>
    </row>
    <row r="135" spans="1:34">
      <c r="A135" s="30">
        <v>27</v>
      </c>
      <c r="B135" s="42" t="s">
        <v>29</v>
      </c>
      <c r="C135" s="30" t="s">
        <v>5</v>
      </c>
      <c r="D135" s="31">
        <v>5</v>
      </c>
      <c r="E135" s="31">
        <v>5</v>
      </c>
      <c r="F135" s="30">
        <v>4</v>
      </c>
      <c r="G135" s="30">
        <v>4</v>
      </c>
      <c r="H135" s="30">
        <v>4</v>
      </c>
      <c r="I135" s="30">
        <v>5</v>
      </c>
      <c r="J135" s="30">
        <v>5</v>
      </c>
      <c r="K135" s="30">
        <v>0</v>
      </c>
      <c r="L135" s="30">
        <v>3</v>
      </c>
      <c r="M135" s="30">
        <v>3</v>
      </c>
      <c r="N135" s="30">
        <v>5</v>
      </c>
      <c r="O135" s="30">
        <v>5</v>
      </c>
      <c r="P135" s="30">
        <v>4</v>
      </c>
      <c r="Q135" s="31">
        <v>5</v>
      </c>
      <c r="R135" s="41">
        <v>2</v>
      </c>
      <c r="S135" s="17">
        <f>AVERAGE($D135:$R135)</f>
        <v>3.9333333333333331</v>
      </c>
      <c r="T135" s="17">
        <f>_xlfn.STDEV.P(D135:R135)</f>
        <v>1.3888444437333105</v>
      </c>
      <c r="U135" s="17">
        <f>MEDIAN(D135:R135)</f>
        <v>4</v>
      </c>
      <c r="V135" s="17">
        <f>_xlfn.MODE.SNGL(D135:R135)</f>
        <v>5</v>
      </c>
      <c r="W135" s="8">
        <f>MIN($D135:$R135)</f>
        <v>0</v>
      </c>
      <c r="X135" s="8">
        <f>MAX($D135:$R135)</f>
        <v>5</v>
      </c>
      <c r="Y135" s="8">
        <f>COUNTIF($D135:$R135,Y$1)</f>
        <v>1</v>
      </c>
      <c r="Z135" s="8">
        <f>COUNTIF($D135:$R135,Z$1)</f>
        <v>0</v>
      </c>
      <c r="AA135" s="8">
        <f>COUNTIF($D135:$R135,AA$1)</f>
        <v>1</v>
      </c>
      <c r="AB135" s="8">
        <f>COUNTIF($D135:$R135,AB$1)</f>
        <v>2</v>
      </c>
      <c r="AC135" s="8">
        <f>COUNTIF($D135:$R135,AC$1)</f>
        <v>4</v>
      </c>
      <c r="AD135" s="8">
        <f>COUNTIF($D135:$R135,AD$1)</f>
        <v>7</v>
      </c>
      <c r="AE135" s="8">
        <f>SUM(D135:R135)</f>
        <v>59</v>
      </c>
      <c r="AF135" s="23">
        <f>SUM(Y135:AD135)</f>
        <v>15</v>
      </c>
      <c r="AG135" s="23"/>
      <c r="AH135" s="40" t="str">
        <f>IF(AE135=MAX($AE$132:$AE$136),C135, "")</f>
        <v/>
      </c>
    </row>
    <row r="136" spans="1:34" s="39" customFormat="1">
      <c r="A136" s="30">
        <v>27</v>
      </c>
      <c r="B136" s="42" t="s">
        <v>29</v>
      </c>
      <c r="C136" s="30" t="s">
        <v>6</v>
      </c>
      <c r="D136" s="31">
        <v>4</v>
      </c>
      <c r="E136" s="31">
        <v>5</v>
      </c>
      <c r="F136" s="30">
        <v>5</v>
      </c>
      <c r="G136" s="30">
        <v>5</v>
      </c>
      <c r="H136" s="30">
        <v>5</v>
      </c>
      <c r="I136" s="30">
        <v>5</v>
      </c>
      <c r="J136" s="30">
        <v>5</v>
      </c>
      <c r="K136" s="30">
        <v>5</v>
      </c>
      <c r="L136" s="30">
        <v>3</v>
      </c>
      <c r="M136" s="30">
        <v>5</v>
      </c>
      <c r="N136" s="30">
        <v>4</v>
      </c>
      <c r="O136" s="30">
        <v>4</v>
      </c>
      <c r="P136" s="30">
        <v>5</v>
      </c>
      <c r="Q136" s="31">
        <v>5</v>
      </c>
      <c r="R136" s="41">
        <v>5</v>
      </c>
      <c r="S136" s="17">
        <f>AVERAGE($D136:$R136)</f>
        <v>4.666666666666667</v>
      </c>
      <c r="T136" s="17">
        <f>_xlfn.STDEV.P(D136:R136)</f>
        <v>0.59628479399994394</v>
      </c>
      <c r="U136" s="17">
        <f>MEDIAN(D136:R136)</f>
        <v>5</v>
      </c>
      <c r="V136" s="17">
        <f>_xlfn.MODE.SNGL(D136:R136)</f>
        <v>5</v>
      </c>
      <c r="W136" s="8">
        <f>MIN($D136:$R136)</f>
        <v>3</v>
      </c>
      <c r="X136" s="8">
        <f>MAX($D136:$R136)</f>
        <v>5</v>
      </c>
      <c r="Y136" s="8">
        <f>COUNTIF($D136:$R136,Y$1)</f>
        <v>0</v>
      </c>
      <c r="Z136" s="8">
        <f>COUNTIF($D136:$R136,Z$1)</f>
        <v>0</v>
      </c>
      <c r="AA136" s="8">
        <f>COUNTIF($D136:$R136,AA$1)</f>
        <v>0</v>
      </c>
      <c r="AB136" s="8">
        <f>COUNTIF($D136:$R136,AB$1)</f>
        <v>1</v>
      </c>
      <c r="AC136" s="8">
        <f>COUNTIF($D136:$R136,AC$1)</f>
        <v>3</v>
      </c>
      <c r="AD136" s="8">
        <f>COUNTIF($D136:$R136,AD$1)</f>
        <v>11</v>
      </c>
      <c r="AE136" s="8">
        <f>SUM(D136:R136)</f>
        <v>70</v>
      </c>
      <c r="AF136" s="23">
        <f>SUM(Y136:AD136)</f>
        <v>15</v>
      </c>
      <c r="AG136" s="23"/>
      <c r="AH136" s="40" t="str">
        <f>IF(AE136=MAX($AE$132:$AE$136),C136, "")</f>
        <v>e</v>
      </c>
    </row>
    <row r="137" spans="1:34">
      <c r="A137" s="30">
        <v>28</v>
      </c>
      <c r="B137" s="42" t="s">
        <v>32</v>
      </c>
      <c r="C137" s="30" t="s">
        <v>2</v>
      </c>
      <c r="D137" s="31">
        <v>3</v>
      </c>
      <c r="E137" s="30">
        <v>2</v>
      </c>
      <c r="F137" s="30">
        <v>1</v>
      </c>
      <c r="G137" s="30">
        <v>0</v>
      </c>
      <c r="H137" s="30">
        <v>4</v>
      </c>
      <c r="I137" s="30">
        <v>1</v>
      </c>
      <c r="J137" s="30">
        <v>0</v>
      </c>
      <c r="K137" s="30">
        <v>5</v>
      </c>
      <c r="L137" s="30">
        <v>3</v>
      </c>
      <c r="M137" s="30">
        <v>3</v>
      </c>
      <c r="N137" s="30">
        <v>3</v>
      </c>
      <c r="O137" s="30">
        <v>1</v>
      </c>
      <c r="P137" s="30">
        <v>5</v>
      </c>
      <c r="Q137" s="31">
        <v>0</v>
      </c>
      <c r="R137" s="41">
        <v>0</v>
      </c>
      <c r="S137" s="38">
        <f>AVERAGE($D137:$R137)</f>
        <v>2.0666666666666669</v>
      </c>
      <c r="T137" s="38">
        <f>_xlfn.STDEV.P(D137:R137)</f>
        <v>1.7307673314329559</v>
      </c>
      <c r="U137" s="38">
        <f>MEDIAN(D137:R137)</f>
        <v>2</v>
      </c>
      <c r="V137" s="38">
        <f>_xlfn.MODE.SNGL(D137:R137)</f>
        <v>3</v>
      </c>
      <c r="W137" s="34">
        <f>MIN($D137:$R137)</f>
        <v>0</v>
      </c>
      <c r="X137" s="34">
        <f>MAX($D137:$R137)</f>
        <v>5</v>
      </c>
      <c r="Y137" s="34">
        <f>COUNTIF($D137:$R137,Y$1)</f>
        <v>4</v>
      </c>
      <c r="Z137" s="34">
        <f>COUNTIF($D137:$R137,Z$1)</f>
        <v>3</v>
      </c>
      <c r="AA137" s="34">
        <f>COUNTIF($D137:$R137,AA$1)</f>
        <v>1</v>
      </c>
      <c r="AB137" s="34">
        <f>COUNTIF($D137:$R137,AB$1)</f>
        <v>4</v>
      </c>
      <c r="AC137" s="34">
        <f>COUNTIF($D137:$R137,AC$1)</f>
        <v>1</v>
      </c>
      <c r="AD137" s="34">
        <f>COUNTIF($D137:$R137,AD$1)</f>
        <v>2</v>
      </c>
      <c r="AE137" s="34">
        <f>SUM(D137:R137)</f>
        <v>31</v>
      </c>
      <c r="AF137" s="33">
        <f>SUM(Y137:AD137)</f>
        <v>15</v>
      </c>
      <c r="AG137" s="33"/>
      <c r="AH137" s="43" t="str">
        <f>IF(AE137=MAX($AE$137:$AE$141),C137, "")</f>
        <v/>
      </c>
    </row>
    <row r="138" spans="1:34">
      <c r="A138" s="30">
        <v>28</v>
      </c>
      <c r="B138" s="42" t="s">
        <v>32</v>
      </c>
      <c r="C138" s="30" t="s">
        <v>3</v>
      </c>
      <c r="D138" s="30">
        <v>1</v>
      </c>
      <c r="E138" s="31">
        <v>5</v>
      </c>
      <c r="F138" s="30">
        <v>2</v>
      </c>
      <c r="G138" s="30">
        <v>0</v>
      </c>
      <c r="H138" s="30">
        <v>4</v>
      </c>
      <c r="I138" s="30">
        <v>3</v>
      </c>
      <c r="J138" s="30">
        <v>2</v>
      </c>
      <c r="K138" s="30">
        <v>2</v>
      </c>
      <c r="L138" s="30">
        <v>3</v>
      </c>
      <c r="M138" s="30">
        <v>3</v>
      </c>
      <c r="N138" s="30">
        <v>2</v>
      </c>
      <c r="O138" s="30">
        <v>4</v>
      </c>
      <c r="P138" s="30">
        <v>2</v>
      </c>
      <c r="Q138" s="30">
        <v>2</v>
      </c>
      <c r="R138" s="41">
        <v>0</v>
      </c>
      <c r="S138" s="17">
        <f>AVERAGE($D138:$R138)</f>
        <v>2.3333333333333335</v>
      </c>
      <c r="T138" s="17">
        <f>_xlfn.STDEV.P(D138:R138)</f>
        <v>1.3498971154211057</v>
      </c>
      <c r="U138" s="17">
        <f>MEDIAN(D138:R138)</f>
        <v>2</v>
      </c>
      <c r="V138" s="17">
        <f>_xlfn.MODE.SNGL(D138:R138)</f>
        <v>2</v>
      </c>
      <c r="W138" s="8">
        <f>MIN($D138:$R138)</f>
        <v>0</v>
      </c>
      <c r="X138" s="8">
        <f>MAX($D138:$R138)</f>
        <v>5</v>
      </c>
      <c r="Y138" s="8">
        <f>COUNTIF($D138:$R138,Y$1)</f>
        <v>2</v>
      </c>
      <c r="Z138" s="8">
        <f>COUNTIF($D138:$R138,Z$1)</f>
        <v>1</v>
      </c>
      <c r="AA138" s="8">
        <f>COUNTIF($D138:$R138,AA$1)</f>
        <v>6</v>
      </c>
      <c r="AB138" s="8">
        <f>COUNTIF($D138:$R138,AB$1)</f>
        <v>3</v>
      </c>
      <c r="AC138" s="8">
        <f>COUNTIF($D138:$R138,AC$1)</f>
        <v>2</v>
      </c>
      <c r="AD138" s="8">
        <f>COUNTIF($D138:$R138,AD$1)</f>
        <v>1</v>
      </c>
      <c r="AE138" s="8">
        <f>SUM(D138:R138)</f>
        <v>35</v>
      </c>
      <c r="AF138" s="23">
        <f>SUM(Y138:AD138)</f>
        <v>15</v>
      </c>
      <c r="AG138" s="23"/>
      <c r="AH138" s="40" t="str">
        <f>IF(AE138=MAX($AE$137:$AE$141),C138, "")</f>
        <v/>
      </c>
    </row>
    <row r="139" spans="1:34">
      <c r="A139" s="30">
        <v>28</v>
      </c>
      <c r="B139" s="42" t="s">
        <v>32</v>
      </c>
      <c r="C139" s="30" t="s">
        <v>4</v>
      </c>
      <c r="D139" s="31">
        <v>3</v>
      </c>
      <c r="E139" s="31">
        <v>0</v>
      </c>
      <c r="F139" s="30">
        <v>3</v>
      </c>
      <c r="G139" s="30">
        <v>3</v>
      </c>
      <c r="H139" s="30">
        <v>4</v>
      </c>
      <c r="I139" s="30">
        <v>3</v>
      </c>
      <c r="J139" s="30">
        <v>3</v>
      </c>
      <c r="K139" s="30">
        <v>3</v>
      </c>
      <c r="L139" s="30">
        <v>5</v>
      </c>
      <c r="M139" s="30">
        <v>5</v>
      </c>
      <c r="N139" s="30">
        <v>1</v>
      </c>
      <c r="O139" s="30">
        <v>2</v>
      </c>
      <c r="P139" s="30">
        <v>2</v>
      </c>
      <c r="Q139" s="31">
        <v>5</v>
      </c>
      <c r="R139" s="41">
        <v>0</v>
      </c>
      <c r="S139" s="17">
        <f>AVERAGE($D139:$R139)</f>
        <v>2.8</v>
      </c>
      <c r="T139" s="17">
        <f>_xlfn.STDEV.P(D139:R139)</f>
        <v>1.5577761927397231</v>
      </c>
      <c r="U139" s="17">
        <f>MEDIAN(D139:R139)</f>
        <v>3</v>
      </c>
      <c r="V139" s="17">
        <f>_xlfn.MODE.SNGL(D139:R139)</f>
        <v>3</v>
      </c>
      <c r="W139" s="8">
        <f>MIN($D139:$R139)</f>
        <v>0</v>
      </c>
      <c r="X139" s="8">
        <f>MAX($D139:$R139)</f>
        <v>5</v>
      </c>
      <c r="Y139" s="8">
        <f>COUNTIF($D139:$R139,Y$1)</f>
        <v>2</v>
      </c>
      <c r="Z139" s="8">
        <f>COUNTIF($D139:$R139,Z$1)</f>
        <v>1</v>
      </c>
      <c r="AA139" s="8">
        <f>COUNTIF($D139:$R139,AA$1)</f>
        <v>2</v>
      </c>
      <c r="AB139" s="8">
        <f>COUNTIF($D139:$R139,AB$1)</f>
        <v>6</v>
      </c>
      <c r="AC139" s="8">
        <f>COUNTIF($D139:$R139,AC$1)</f>
        <v>1</v>
      </c>
      <c r="AD139" s="8">
        <f>COUNTIF($D139:$R139,AD$1)</f>
        <v>3</v>
      </c>
      <c r="AE139" s="8">
        <f>SUM(D139:R139)</f>
        <v>42</v>
      </c>
      <c r="AF139" s="23">
        <f>SUM(Y139:AD139)</f>
        <v>15</v>
      </c>
      <c r="AG139" s="23"/>
      <c r="AH139" s="40" t="str">
        <f>IF(AE139=MAX($AE$137:$AE$141),C139, "")</f>
        <v/>
      </c>
    </row>
    <row r="140" spans="1:34">
      <c r="A140" s="30">
        <v>28</v>
      </c>
      <c r="B140" s="42" t="s">
        <v>32</v>
      </c>
      <c r="C140" s="30" t="s">
        <v>5</v>
      </c>
      <c r="D140" s="31">
        <v>5</v>
      </c>
      <c r="E140" s="31">
        <v>3</v>
      </c>
      <c r="F140" s="30">
        <v>4</v>
      </c>
      <c r="G140" s="30">
        <v>4</v>
      </c>
      <c r="H140" s="30">
        <v>1</v>
      </c>
      <c r="I140" s="30">
        <v>5</v>
      </c>
      <c r="J140" s="30">
        <v>5</v>
      </c>
      <c r="K140" s="30">
        <v>0</v>
      </c>
      <c r="L140" s="30">
        <v>4</v>
      </c>
      <c r="M140" s="30">
        <v>5</v>
      </c>
      <c r="N140" s="30">
        <v>4</v>
      </c>
      <c r="O140" s="30">
        <v>5</v>
      </c>
      <c r="P140" s="30">
        <v>3</v>
      </c>
      <c r="Q140" s="31">
        <v>5</v>
      </c>
      <c r="R140" s="30">
        <v>4</v>
      </c>
      <c r="S140" s="17">
        <f>AVERAGE($D140:$R140)</f>
        <v>3.8</v>
      </c>
      <c r="T140" s="17">
        <f>_xlfn.STDEV.P(D140:R140)</f>
        <v>1.4696938456699069</v>
      </c>
      <c r="U140" s="17">
        <f>MEDIAN(D140:R140)</f>
        <v>4</v>
      </c>
      <c r="V140" s="17">
        <f>_xlfn.MODE.SNGL(D140:R140)</f>
        <v>5</v>
      </c>
      <c r="W140" s="8">
        <f>MIN($D140:$R140)</f>
        <v>0</v>
      </c>
      <c r="X140" s="8">
        <f>MAX($D140:$R140)</f>
        <v>5</v>
      </c>
      <c r="Y140" s="8">
        <f>COUNTIF($D140:$R140,Y$1)</f>
        <v>1</v>
      </c>
      <c r="Z140" s="8">
        <f>COUNTIF($D140:$R140,Z$1)</f>
        <v>1</v>
      </c>
      <c r="AA140" s="8">
        <f>COUNTIF($D140:$R140,AA$1)</f>
        <v>0</v>
      </c>
      <c r="AB140" s="8">
        <f>COUNTIF($D140:$R140,AB$1)</f>
        <v>2</v>
      </c>
      <c r="AC140" s="8">
        <f>COUNTIF($D140:$R140,AC$1)</f>
        <v>5</v>
      </c>
      <c r="AD140" s="8">
        <f>COUNTIF($D140:$R140,AD$1)</f>
        <v>6</v>
      </c>
      <c r="AE140" s="8">
        <f>SUM(D140:R140)</f>
        <v>57</v>
      </c>
      <c r="AF140" s="23">
        <f>SUM(Y140:AD140)</f>
        <v>15</v>
      </c>
      <c r="AG140" s="23"/>
      <c r="AH140" s="40" t="str">
        <f>IF(AE140=MAX($AE$137:$AE$141),C140, "")</f>
        <v/>
      </c>
    </row>
    <row r="141" spans="1:34" s="39" customFormat="1">
      <c r="A141" s="30">
        <v>28</v>
      </c>
      <c r="B141" s="42" t="s">
        <v>32</v>
      </c>
      <c r="C141" s="30" t="s">
        <v>6</v>
      </c>
      <c r="D141" s="31">
        <v>4</v>
      </c>
      <c r="E141" s="31">
        <v>5</v>
      </c>
      <c r="F141" s="30">
        <v>5</v>
      </c>
      <c r="G141" s="30">
        <v>5</v>
      </c>
      <c r="H141" s="30">
        <v>5</v>
      </c>
      <c r="I141" s="30">
        <v>4</v>
      </c>
      <c r="J141" s="30">
        <v>5</v>
      </c>
      <c r="K141" s="30">
        <v>4</v>
      </c>
      <c r="L141" s="30">
        <v>1</v>
      </c>
      <c r="M141" s="30">
        <v>3</v>
      </c>
      <c r="N141" s="30">
        <v>5</v>
      </c>
      <c r="O141" s="30">
        <v>4</v>
      </c>
      <c r="P141" s="30">
        <v>5</v>
      </c>
      <c r="Q141" s="31">
        <v>5</v>
      </c>
      <c r="R141" s="41">
        <v>5</v>
      </c>
      <c r="S141" s="17">
        <f>AVERAGE($D141:$R141)</f>
        <v>4.333333333333333</v>
      </c>
      <c r="T141" s="17">
        <f>_xlfn.STDEV.P(D141:R141)</f>
        <v>1.0749676997731399</v>
      </c>
      <c r="U141" s="17">
        <f>MEDIAN(D141:R141)</f>
        <v>5</v>
      </c>
      <c r="V141" s="17">
        <f>_xlfn.MODE.SNGL(D141:R141)</f>
        <v>5</v>
      </c>
      <c r="W141" s="8">
        <f>MIN($D141:$R141)</f>
        <v>1</v>
      </c>
      <c r="X141" s="8">
        <f>MAX($D141:$R141)</f>
        <v>5</v>
      </c>
      <c r="Y141" s="8">
        <f>COUNTIF($D141:$R141,Y$1)</f>
        <v>0</v>
      </c>
      <c r="Z141" s="8">
        <f>COUNTIF($D141:$R141,Z$1)</f>
        <v>1</v>
      </c>
      <c r="AA141" s="8">
        <f>COUNTIF($D141:$R141,AA$1)</f>
        <v>0</v>
      </c>
      <c r="AB141" s="8">
        <f>COUNTIF($D141:$R141,AB$1)</f>
        <v>1</v>
      </c>
      <c r="AC141" s="8">
        <f>COUNTIF($D141:$R141,AC$1)</f>
        <v>4</v>
      </c>
      <c r="AD141" s="8">
        <f>COUNTIF($D141:$R141,AD$1)</f>
        <v>9</v>
      </c>
      <c r="AE141" s="8">
        <f>SUM(D141:R141)</f>
        <v>65</v>
      </c>
      <c r="AF141" s="23">
        <f>SUM(Y141:AD141)</f>
        <v>15</v>
      </c>
      <c r="AG141" s="23"/>
      <c r="AH141" s="40" t="str">
        <f>IF(AE141=MAX($AE$137:$AE$141),C141, "")</f>
        <v>e</v>
      </c>
    </row>
    <row r="142" spans="1:34">
      <c r="A142" s="30">
        <v>29</v>
      </c>
      <c r="B142" s="42" t="s">
        <v>31</v>
      </c>
      <c r="C142" s="30" t="s">
        <v>2</v>
      </c>
      <c r="D142" s="31">
        <v>1</v>
      </c>
      <c r="E142" s="31">
        <v>2</v>
      </c>
      <c r="F142" s="30">
        <v>1</v>
      </c>
      <c r="G142" s="30">
        <v>0</v>
      </c>
      <c r="H142" s="30">
        <v>1</v>
      </c>
      <c r="I142" s="30">
        <v>1</v>
      </c>
      <c r="J142" s="30">
        <v>0</v>
      </c>
      <c r="K142" s="30">
        <v>4</v>
      </c>
      <c r="L142" s="30">
        <v>1</v>
      </c>
      <c r="M142" s="30">
        <v>5</v>
      </c>
      <c r="N142" s="30">
        <v>3</v>
      </c>
      <c r="O142" s="30">
        <v>0</v>
      </c>
      <c r="P142" s="30">
        <v>5</v>
      </c>
      <c r="Q142" s="31">
        <v>0</v>
      </c>
      <c r="R142" s="41">
        <v>1</v>
      </c>
      <c r="S142" s="38">
        <f>AVERAGE($D142:$R142)</f>
        <v>1.6666666666666667</v>
      </c>
      <c r="T142" s="38">
        <f>_xlfn.STDEV.P(D142:R142)</f>
        <v>1.699673171197595</v>
      </c>
      <c r="U142" s="38">
        <f>MEDIAN(D142:R142)</f>
        <v>1</v>
      </c>
      <c r="V142" s="38">
        <f>_xlfn.MODE.SNGL(D142:R142)</f>
        <v>1</v>
      </c>
      <c r="W142" s="34">
        <f>MIN($D142:$R142)</f>
        <v>0</v>
      </c>
      <c r="X142" s="34">
        <f>MAX($D142:$R142)</f>
        <v>5</v>
      </c>
      <c r="Y142" s="34">
        <f>COUNTIF($D142:$R142,Y$1)</f>
        <v>4</v>
      </c>
      <c r="Z142" s="34">
        <f>COUNTIF($D142:$R142,Z$1)</f>
        <v>6</v>
      </c>
      <c r="AA142" s="34">
        <f>COUNTIF($D142:$R142,AA$1)</f>
        <v>1</v>
      </c>
      <c r="AB142" s="34">
        <f>COUNTIF($D142:$R142,AB$1)</f>
        <v>1</v>
      </c>
      <c r="AC142" s="34">
        <f>COUNTIF($D142:$R142,AC$1)</f>
        <v>1</v>
      </c>
      <c r="AD142" s="34">
        <f>COUNTIF($D142:$R142,AD$1)</f>
        <v>2</v>
      </c>
      <c r="AE142" s="34">
        <f>SUM(D142:R142)</f>
        <v>25</v>
      </c>
      <c r="AF142" s="33">
        <f>SUM(Y142:AD142)</f>
        <v>15</v>
      </c>
      <c r="AG142" s="33"/>
      <c r="AH142" s="43" t="str">
        <f>IF(AE142=MAX($AE$142:$AE$146),C142, "")</f>
        <v/>
      </c>
    </row>
    <row r="143" spans="1:34">
      <c r="A143" s="30">
        <v>29</v>
      </c>
      <c r="B143" s="42" t="s">
        <v>31</v>
      </c>
      <c r="C143" s="30" t="s">
        <v>3</v>
      </c>
      <c r="D143" s="31">
        <v>2</v>
      </c>
      <c r="E143" s="31">
        <v>4</v>
      </c>
      <c r="F143" s="30">
        <v>2</v>
      </c>
      <c r="G143" s="30">
        <v>0</v>
      </c>
      <c r="H143" s="30">
        <v>2</v>
      </c>
      <c r="I143" s="30">
        <v>2</v>
      </c>
      <c r="J143" s="30">
        <v>2</v>
      </c>
      <c r="K143" s="30">
        <v>3</v>
      </c>
      <c r="L143" s="30">
        <v>2</v>
      </c>
      <c r="M143" s="30">
        <v>1</v>
      </c>
      <c r="N143" s="30">
        <v>3</v>
      </c>
      <c r="O143" s="30">
        <v>4</v>
      </c>
      <c r="P143" s="30">
        <v>2</v>
      </c>
      <c r="Q143" s="41">
        <v>2</v>
      </c>
      <c r="R143" s="41">
        <v>4</v>
      </c>
      <c r="S143" s="17">
        <f>AVERAGE($D143:$R143)</f>
        <v>2.3333333333333335</v>
      </c>
      <c r="T143" s="17">
        <f>_xlfn.STDEV.P(D143:R143)</f>
        <v>1.0749676997731399</v>
      </c>
      <c r="U143" s="17">
        <f>MEDIAN(D143:R143)</f>
        <v>2</v>
      </c>
      <c r="V143" s="17">
        <f>_xlfn.MODE.SNGL(D143:R143)</f>
        <v>2</v>
      </c>
      <c r="W143" s="8">
        <f>MIN($D143:$R143)</f>
        <v>0</v>
      </c>
      <c r="X143" s="8">
        <f>MAX($D143:$R143)</f>
        <v>4</v>
      </c>
      <c r="Y143" s="8">
        <f>COUNTIF($D143:$R143,Y$1)</f>
        <v>1</v>
      </c>
      <c r="Z143" s="8">
        <f>COUNTIF($D143:$R143,Z$1)</f>
        <v>1</v>
      </c>
      <c r="AA143" s="8">
        <f>COUNTIF($D143:$R143,AA$1)</f>
        <v>8</v>
      </c>
      <c r="AB143" s="8">
        <f>COUNTIF($D143:$R143,AB$1)</f>
        <v>2</v>
      </c>
      <c r="AC143" s="8">
        <f>COUNTIF($D143:$R143,AC$1)</f>
        <v>3</v>
      </c>
      <c r="AD143" s="8">
        <f>COUNTIF($D143:$R143,AD$1)</f>
        <v>0</v>
      </c>
      <c r="AE143" s="8">
        <f>SUM(D143:R143)</f>
        <v>35</v>
      </c>
      <c r="AF143" s="23">
        <f>SUM(Y143:AD143)</f>
        <v>15</v>
      </c>
      <c r="AG143" s="23"/>
      <c r="AH143" s="40" t="str">
        <f>IF(AE143=MAX($AE$142:$AE$146),C143, "")</f>
        <v/>
      </c>
    </row>
    <row r="144" spans="1:34">
      <c r="A144" s="30">
        <v>29</v>
      </c>
      <c r="B144" s="42" t="s">
        <v>31</v>
      </c>
      <c r="C144" s="30" t="s">
        <v>4</v>
      </c>
      <c r="D144" s="31">
        <v>3</v>
      </c>
      <c r="E144" s="31">
        <v>1</v>
      </c>
      <c r="F144" s="30">
        <v>3</v>
      </c>
      <c r="G144" s="30">
        <v>3</v>
      </c>
      <c r="H144" s="30">
        <v>3</v>
      </c>
      <c r="I144" s="30">
        <v>4</v>
      </c>
      <c r="J144" s="30">
        <v>3</v>
      </c>
      <c r="K144" s="30">
        <v>2</v>
      </c>
      <c r="L144" s="30">
        <v>5</v>
      </c>
      <c r="M144" s="30">
        <v>4</v>
      </c>
      <c r="N144" s="30">
        <v>1</v>
      </c>
      <c r="O144" s="30">
        <v>4</v>
      </c>
      <c r="P144" s="30">
        <v>2</v>
      </c>
      <c r="Q144" s="31">
        <v>5</v>
      </c>
      <c r="R144" s="41">
        <v>2</v>
      </c>
      <c r="S144" s="17">
        <f>AVERAGE($D144:$R144)</f>
        <v>3</v>
      </c>
      <c r="T144" s="17">
        <f>_xlfn.STDEV.P(D144:R144)</f>
        <v>1.2110601416389966</v>
      </c>
      <c r="U144" s="17">
        <f>MEDIAN(D144:R144)</f>
        <v>3</v>
      </c>
      <c r="V144" s="17">
        <f>_xlfn.MODE.SNGL(D144:R144)</f>
        <v>3</v>
      </c>
      <c r="W144" s="8">
        <f>MIN($D144:$R144)</f>
        <v>1</v>
      </c>
      <c r="X144" s="8">
        <f>MAX($D144:$R144)</f>
        <v>5</v>
      </c>
      <c r="Y144" s="8">
        <f>COUNTIF($D144:$R144,Y$1)</f>
        <v>0</v>
      </c>
      <c r="Z144" s="8">
        <f>COUNTIF($D144:$R144,Z$1)</f>
        <v>2</v>
      </c>
      <c r="AA144" s="8">
        <f>COUNTIF($D144:$R144,AA$1)</f>
        <v>3</v>
      </c>
      <c r="AB144" s="8">
        <f>COUNTIF($D144:$R144,AB$1)</f>
        <v>5</v>
      </c>
      <c r="AC144" s="8">
        <f>COUNTIF($D144:$R144,AC$1)</f>
        <v>3</v>
      </c>
      <c r="AD144" s="8">
        <f>COUNTIF($D144:$R144,AD$1)</f>
        <v>2</v>
      </c>
      <c r="AE144" s="8">
        <f>SUM(D144:R144)</f>
        <v>45</v>
      </c>
      <c r="AF144" s="23">
        <f>SUM(Y144:AD144)</f>
        <v>15</v>
      </c>
      <c r="AG144" s="23"/>
      <c r="AH144" s="40" t="str">
        <f>IF(AE144=MAX($AE$142:$AE$146),C144, "")</f>
        <v/>
      </c>
    </row>
    <row r="145" spans="1:34">
      <c r="A145" s="30">
        <v>29</v>
      </c>
      <c r="B145" s="42" t="s">
        <v>31</v>
      </c>
      <c r="C145" s="30" t="s">
        <v>5</v>
      </c>
      <c r="D145" s="31">
        <v>5</v>
      </c>
      <c r="E145" s="31">
        <v>5</v>
      </c>
      <c r="F145" s="30">
        <v>4</v>
      </c>
      <c r="G145" s="30">
        <v>4</v>
      </c>
      <c r="H145" s="30">
        <v>4</v>
      </c>
      <c r="I145" s="30">
        <v>5</v>
      </c>
      <c r="J145" s="30">
        <v>5</v>
      </c>
      <c r="K145" s="30">
        <v>0</v>
      </c>
      <c r="L145" s="30">
        <v>4</v>
      </c>
      <c r="M145" s="30">
        <v>4</v>
      </c>
      <c r="N145" s="30">
        <v>4</v>
      </c>
      <c r="O145" s="30">
        <v>2</v>
      </c>
      <c r="P145" s="30">
        <v>3</v>
      </c>
      <c r="Q145" s="31">
        <v>5</v>
      </c>
      <c r="R145" s="41">
        <v>3</v>
      </c>
      <c r="S145" s="17">
        <f>AVERAGE($D145:$R145)</f>
        <v>3.8</v>
      </c>
      <c r="T145" s="17">
        <f>_xlfn.STDEV.P(D145:R145)</f>
        <v>1.3266499161421599</v>
      </c>
      <c r="U145" s="17">
        <f>MEDIAN(D145:R145)</f>
        <v>4</v>
      </c>
      <c r="V145" s="17">
        <f>_xlfn.MODE.SNGL(D145:R145)</f>
        <v>4</v>
      </c>
      <c r="W145" s="8">
        <f>MIN($D145:$R145)</f>
        <v>0</v>
      </c>
      <c r="X145" s="8">
        <f>MAX($D145:$R145)</f>
        <v>5</v>
      </c>
      <c r="Y145" s="8">
        <f>COUNTIF($D145:$R145,Y$1)</f>
        <v>1</v>
      </c>
      <c r="Z145" s="8">
        <f>COUNTIF($D145:$R145,Z$1)</f>
        <v>0</v>
      </c>
      <c r="AA145" s="8">
        <f>COUNTIF($D145:$R145,AA$1)</f>
        <v>1</v>
      </c>
      <c r="AB145" s="8">
        <f>COUNTIF($D145:$R145,AB$1)</f>
        <v>2</v>
      </c>
      <c r="AC145" s="8">
        <f>COUNTIF($D145:$R145,AC$1)</f>
        <v>6</v>
      </c>
      <c r="AD145" s="8">
        <f>COUNTIF($D145:$R145,AD$1)</f>
        <v>5</v>
      </c>
      <c r="AE145" s="8">
        <f>SUM(D145:R145)</f>
        <v>57</v>
      </c>
      <c r="AF145" s="23">
        <f>SUM(Y145:AD145)</f>
        <v>15</v>
      </c>
      <c r="AG145" s="23"/>
      <c r="AH145" s="40" t="str">
        <f>IF(AE145=MAX($AE$142:$AE$146),C145, "")</f>
        <v/>
      </c>
    </row>
    <row r="146" spans="1:34" s="39" customFormat="1">
      <c r="A146" s="30">
        <v>29</v>
      </c>
      <c r="B146" s="42" t="s">
        <v>31</v>
      </c>
      <c r="C146" s="30" t="s">
        <v>6</v>
      </c>
      <c r="D146" s="31">
        <v>4</v>
      </c>
      <c r="E146" s="31">
        <v>4</v>
      </c>
      <c r="F146" s="30">
        <v>5</v>
      </c>
      <c r="G146" s="30">
        <v>5</v>
      </c>
      <c r="H146" s="30">
        <v>5</v>
      </c>
      <c r="I146" s="30">
        <v>4</v>
      </c>
      <c r="J146" s="30">
        <v>5</v>
      </c>
      <c r="K146" s="30">
        <v>5</v>
      </c>
      <c r="L146" s="30">
        <v>4</v>
      </c>
      <c r="M146" s="30">
        <v>2</v>
      </c>
      <c r="N146" s="30">
        <v>5</v>
      </c>
      <c r="O146" s="30">
        <v>5</v>
      </c>
      <c r="P146" s="30">
        <v>4</v>
      </c>
      <c r="Q146" s="31">
        <v>5</v>
      </c>
      <c r="R146" s="41">
        <v>5</v>
      </c>
      <c r="S146" s="17">
        <f>AVERAGE($D146:$R146)</f>
        <v>4.4666666666666668</v>
      </c>
      <c r="T146" s="17">
        <f>_xlfn.STDEV.P(D146:R146)</f>
        <v>0.80553639823963807</v>
      </c>
      <c r="U146" s="17">
        <f>MEDIAN(D146:R146)</f>
        <v>5</v>
      </c>
      <c r="V146" s="17">
        <f>_xlfn.MODE.SNGL(D146:R146)</f>
        <v>5</v>
      </c>
      <c r="W146" s="8">
        <f>MIN($D146:$R146)</f>
        <v>2</v>
      </c>
      <c r="X146" s="8">
        <f>MAX($D146:$R146)</f>
        <v>5</v>
      </c>
      <c r="Y146" s="8">
        <f>COUNTIF($D146:$R146,Y$1)</f>
        <v>0</v>
      </c>
      <c r="Z146" s="8">
        <f>COUNTIF($D146:$R146,Z$1)</f>
        <v>0</v>
      </c>
      <c r="AA146" s="8">
        <f>COUNTIF($D146:$R146,AA$1)</f>
        <v>1</v>
      </c>
      <c r="AB146" s="8">
        <f>COUNTIF($D146:$R146,AB$1)</f>
        <v>0</v>
      </c>
      <c r="AC146" s="8">
        <f>COUNTIF($D146:$R146,AC$1)</f>
        <v>5</v>
      </c>
      <c r="AD146" s="8">
        <f>COUNTIF($D146:$R146,AD$1)</f>
        <v>9</v>
      </c>
      <c r="AE146" s="8">
        <f>SUM(D146:R146)</f>
        <v>67</v>
      </c>
      <c r="AF146" s="23">
        <f>SUM(Y146:AD146)</f>
        <v>15</v>
      </c>
      <c r="AG146" s="23"/>
      <c r="AH146" s="40" t="str">
        <f>IF(AE146=MAX($AE$142:$AE$146),C146, "")</f>
        <v>e</v>
      </c>
    </row>
    <row r="147" spans="1:34">
      <c r="A147" s="30">
        <v>30</v>
      </c>
      <c r="B147" s="42" t="s">
        <v>30</v>
      </c>
      <c r="C147" s="30" t="s">
        <v>2</v>
      </c>
      <c r="D147" s="31">
        <v>3</v>
      </c>
      <c r="E147" s="31">
        <v>2</v>
      </c>
      <c r="F147" s="30">
        <v>1</v>
      </c>
      <c r="G147" s="30">
        <v>0</v>
      </c>
      <c r="H147" s="30">
        <v>1</v>
      </c>
      <c r="I147" s="30">
        <v>1</v>
      </c>
      <c r="J147" s="30">
        <v>0</v>
      </c>
      <c r="K147" s="30">
        <v>5</v>
      </c>
      <c r="L147" s="30">
        <v>0</v>
      </c>
      <c r="M147" s="30">
        <v>3</v>
      </c>
      <c r="N147" s="30">
        <v>3</v>
      </c>
      <c r="O147" s="30">
        <v>1</v>
      </c>
      <c r="P147" s="30">
        <v>5</v>
      </c>
      <c r="Q147" s="31">
        <v>0</v>
      </c>
      <c r="R147" s="41">
        <v>0</v>
      </c>
      <c r="S147" s="38">
        <f>AVERAGE($D147:$R147)</f>
        <v>1.6666666666666667</v>
      </c>
      <c r="T147" s="38">
        <f>_xlfn.STDEV.P(D147:R147)</f>
        <v>1.699673171197595</v>
      </c>
      <c r="U147" s="38">
        <f>MEDIAN(D147:R147)</f>
        <v>1</v>
      </c>
      <c r="V147" s="38">
        <f>_xlfn.MODE.SNGL(D147:R147)</f>
        <v>0</v>
      </c>
      <c r="W147" s="34">
        <f>MIN($D147:$R147)</f>
        <v>0</v>
      </c>
      <c r="X147" s="34">
        <f>MAX($D147:$R147)</f>
        <v>5</v>
      </c>
      <c r="Y147" s="34">
        <f>COUNTIF($D147:$R147,Y$1)</f>
        <v>5</v>
      </c>
      <c r="Z147" s="34">
        <f>COUNTIF($D147:$R147,Z$1)</f>
        <v>4</v>
      </c>
      <c r="AA147" s="34">
        <f>COUNTIF($D147:$R147,AA$1)</f>
        <v>1</v>
      </c>
      <c r="AB147" s="34">
        <f>COUNTIF($D147:$R147,AB$1)</f>
        <v>3</v>
      </c>
      <c r="AC147" s="34">
        <f>COUNTIF($D147:$R147,AC$1)</f>
        <v>0</v>
      </c>
      <c r="AD147" s="34">
        <f>COUNTIF($D147:$R147,AD$1)</f>
        <v>2</v>
      </c>
      <c r="AE147" s="34">
        <f>SUM(D147:R147)</f>
        <v>25</v>
      </c>
      <c r="AF147" s="33">
        <f>SUM(Y147:AD147)</f>
        <v>15</v>
      </c>
      <c r="AG147" s="33"/>
      <c r="AH147" s="43" t="str">
        <f>IF(AE147=MAX($AE$147:$AE$151),C147, "")</f>
        <v/>
      </c>
    </row>
    <row r="148" spans="1:34">
      <c r="A148" s="30">
        <v>30</v>
      </c>
      <c r="B148" s="42" t="s">
        <v>30</v>
      </c>
      <c r="C148" s="30" t="s">
        <v>3</v>
      </c>
      <c r="D148" s="31">
        <v>2</v>
      </c>
      <c r="E148" s="31">
        <v>4</v>
      </c>
      <c r="F148" s="30">
        <v>2</v>
      </c>
      <c r="G148" s="30">
        <v>2</v>
      </c>
      <c r="H148" s="30">
        <v>2</v>
      </c>
      <c r="I148" s="30">
        <v>3</v>
      </c>
      <c r="J148" s="30">
        <v>2</v>
      </c>
      <c r="K148" s="30">
        <v>2</v>
      </c>
      <c r="L148" s="30">
        <v>3</v>
      </c>
      <c r="M148" s="30">
        <v>5</v>
      </c>
      <c r="N148" s="30">
        <v>2</v>
      </c>
      <c r="O148" s="30">
        <v>3</v>
      </c>
      <c r="P148" s="30">
        <v>2</v>
      </c>
      <c r="Q148" s="30">
        <v>2</v>
      </c>
      <c r="R148" s="41">
        <v>0</v>
      </c>
      <c r="S148" s="17">
        <f>AVERAGE($D148:$R148)</f>
        <v>2.4</v>
      </c>
      <c r="T148" s="17">
        <f>_xlfn.STDEV.P(D148:R148)</f>
        <v>1.0832051206181281</v>
      </c>
      <c r="U148" s="17">
        <f>MEDIAN(D148:R148)</f>
        <v>2</v>
      </c>
      <c r="V148" s="17">
        <f>_xlfn.MODE.SNGL(D148:R148)</f>
        <v>2</v>
      </c>
      <c r="W148" s="8">
        <f>MIN($D148:$R148)</f>
        <v>0</v>
      </c>
      <c r="X148" s="8">
        <f>MAX($D148:$R148)</f>
        <v>5</v>
      </c>
      <c r="Y148" s="8">
        <f>COUNTIF($D148:$R148,Y$1)</f>
        <v>1</v>
      </c>
      <c r="Z148" s="8">
        <f>COUNTIF($D148:$R148,Z$1)</f>
        <v>0</v>
      </c>
      <c r="AA148" s="8">
        <f>COUNTIF($D148:$R148,AA$1)</f>
        <v>9</v>
      </c>
      <c r="AB148" s="8">
        <f>COUNTIF($D148:$R148,AB$1)</f>
        <v>3</v>
      </c>
      <c r="AC148" s="8">
        <f>COUNTIF($D148:$R148,AC$1)</f>
        <v>1</v>
      </c>
      <c r="AD148" s="8">
        <f>COUNTIF($D148:$R148,AD$1)</f>
        <v>1</v>
      </c>
      <c r="AE148" s="8">
        <f>SUM(D148:R148)</f>
        <v>36</v>
      </c>
      <c r="AF148" s="23">
        <f>SUM(Y148:AD148)</f>
        <v>15</v>
      </c>
      <c r="AG148" s="23"/>
      <c r="AH148" s="40" t="str">
        <f>IF(AE148=MAX($AE$147:$AE$151),C148, "")</f>
        <v/>
      </c>
    </row>
    <row r="149" spans="1:34">
      <c r="A149" s="30">
        <v>30</v>
      </c>
      <c r="B149" s="42" t="s">
        <v>30</v>
      </c>
      <c r="C149" s="30" t="s">
        <v>4</v>
      </c>
      <c r="D149" s="31">
        <v>2</v>
      </c>
      <c r="E149" s="30">
        <v>1</v>
      </c>
      <c r="F149" s="30">
        <v>3</v>
      </c>
      <c r="G149" s="30">
        <v>3</v>
      </c>
      <c r="H149" s="30">
        <v>3</v>
      </c>
      <c r="I149" s="30">
        <v>3</v>
      </c>
      <c r="J149" s="30">
        <v>3</v>
      </c>
      <c r="K149" s="30">
        <v>3</v>
      </c>
      <c r="L149" s="30">
        <v>3</v>
      </c>
      <c r="M149" s="30">
        <v>5</v>
      </c>
      <c r="N149" s="30">
        <v>1</v>
      </c>
      <c r="O149" s="30">
        <v>5</v>
      </c>
      <c r="P149" s="30">
        <v>0</v>
      </c>
      <c r="Q149" s="31">
        <v>4</v>
      </c>
      <c r="R149" s="41">
        <v>0</v>
      </c>
      <c r="S149" s="17">
        <f>AVERAGE($D149:$R149)</f>
        <v>2.6</v>
      </c>
      <c r="T149" s="17">
        <f>_xlfn.STDEV.P(D149:R149)</f>
        <v>1.4966629547095767</v>
      </c>
      <c r="U149" s="17">
        <f>MEDIAN(D149:R149)</f>
        <v>3</v>
      </c>
      <c r="V149" s="17">
        <f>_xlfn.MODE.SNGL(D149:R149)</f>
        <v>3</v>
      </c>
      <c r="W149" s="8">
        <f>MIN($D149:$R149)</f>
        <v>0</v>
      </c>
      <c r="X149" s="8">
        <f>MAX($D149:$R149)</f>
        <v>5</v>
      </c>
      <c r="Y149" s="8">
        <f>COUNTIF($D149:$R149,Y$1)</f>
        <v>2</v>
      </c>
      <c r="Z149" s="8">
        <f>COUNTIF($D149:$R149,Z$1)</f>
        <v>2</v>
      </c>
      <c r="AA149" s="8">
        <f>COUNTIF($D149:$R149,AA$1)</f>
        <v>1</v>
      </c>
      <c r="AB149" s="8">
        <f>COUNTIF($D149:$R149,AB$1)</f>
        <v>7</v>
      </c>
      <c r="AC149" s="8">
        <f>COUNTIF($D149:$R149,AC$1)</f>
        <v>1</v>
      </c>
      <c r="AD149" s="8">
        <f>COUNTIF($D149:$R149,AD$1)</f>
        <v>2</v>
      </c>
      <c r="AE149" s="8">
        <f>SUM(D149:R149)</f>
        <v>39</v>
      </c>
      <c r="AF149" s="23">
        <f>SUM(Y149:AD149)</f>
        <v>15</v>
      </c>
      <c r="AG149" s="23"/>
      <c r="AH149" s="40" t="str">
        <f>IF(AE149=MAX($AE$147:$AE$151),C149, "")</f>
        <v/>
      </c>
    </row>
    <row r="150" spans="1:34">
      <c r="A150" s="30">
        <v>30</v>
      </c>
      <c r="B150" s="42" t="s">
        <v>30</v>
      </c>
      <c r="C150" s="30" t="s">
        <v>5</v>
      </c>
      <c r="D150" s="31">
        <v>5</v>
      </c>
      <c r="E150" s="31">
        <v>5</v>
      </c>
      <c r="F150" s="30">
        <v>4</v>
      </c>
      <c r="G150" s="30">
        <v>4</v>
      </c>
      <c r="H150" s="30">
        <v>4</v>
      </c>
      <c r="I150" s="30">
        <v>5</v>
      </c>
      <c r="J150" s="30">
        <v>5</v>
      </c>
      <c r="K150" s="30">
        <v>1</v>
      </c>
      <c r="L150" s="30">
        <v>4</v>
      </c>
      <c r="M150" s="30">
        <v>3</v>
      </c>
      <c r="N150" s="30">
        <v>5</v>
      </c>
      <c r="O150" s="30">
        <v>4</v>
      </c>
      <c r="P150" s="30">
        <v>5</v>
      </c>
      <c r="Q150" s="31">
        <v>5</v>
      </c>
      <c r="R150" s="41">
        <v>0</v>
      </c>
      <c r="S150" s="17">
        <f>AVERAGE($D150:$R150)</f>
        <v>3.9333333333333331</v>
      </c>
      <c r="T150" s="17">
        <f>_xlfn.STDEV.P(D150:R150)</f>
        <v>1.4817407180595246</v>
      </c>
      <c r="U150" s="17">
        <f>MEDIAN(D150:R150)</f>
        <v>4</v>
      </c>
      <c r="V150" s="17">
        <f>_xlfn.MODE.SNGL(D150:R150)</f>
        <v>5</v>
      </c>
      <c r="W150" s="8">
        <f>MIN($D150:$R150)</f>
        <v>0</v>
      </c>
      <c r="X150" s="8">
        <f>MAX($D150:$R150)</f>
        <v>5</v>
      </c>
      <c r="Y150" s="8">
        <f>COUNTIF($D150:$R150,Y$1)</f>
        <v>1</v>
      </c>
      <c r="Z150" s="8">
        <f>COUNTIF($D150:$R150,Z$1)</f>
        <v>1</v>
      </c>
      <c r="AA150" s="8">
        <f>COUNTIF($D150:$R150,AA$1)</f>
        <v>0</v>
      </c>
      <c r="AB150" s="8">
        <f>COUNTIF($D150:$R150,AB$1)</f>
        <v>1</v>
      </c>
      <c r="AC150" s="8">
        <f>COUNTIF($D150:$R150,AC$1)</f>
        <v>5</v>
      </c>
      <c r="AD150" s="8">
        <f>COUNTIF($D150:$R150,AD$1)</f>
        <v>7</v>
      </c>
      <c r="AE150" s="8">
        <f>SUM(D150:R150)</f>
        <v>59</v>
      </c>
      <c r="AF150" s="23">
        <f>SUM(Y150:AD150)</f>
        <v>15</v>
      </c>
      <c r="AG150" s="23"/>
      <c r="AH150" s="40" t="str">
        <f>IF(AE150=MAX($AE$147:$AE$151),C150, "")</f>
        <v/>
      </c>
    </row>
    <row r="151" spans="1:34" s="39" customFormat="1">
      <c r="A151" s="30">
        <v>30</v>
      </c>
      <c r="B151" s="42" t="s">
        <v>30</v>
      </c>
      <c r="C151" s="30" t="s">
        <v>6</v>
      </c>
      <c r="D151" s="31">
        <v>4</v>
      </c>
      <c r="E151" s="31">
        <v>4</v>
      </c>
      <c r="F151" s="30">
        <v>5</v>
      </c>
      <c r="G151" s="30">
        <v>5</v>
      </c>
      <c r="H151" s="30">
        <v>5</v>
      </c>
      <c r="I151" s="30">
        <v>5</v>
      </c>
      <c r="J151" s="30">
        <v>5</v>
      </c>
      <c r="K151" s="30">
        <v>5</v>
      </c>
      <c r="L151" s="30">
        <v>5</v>
      </c>
      <c r="M151" s="30">
        <v>1</v>
      </c>
      <c r="N151" s="30">
        <v>4</v>
      </c>
      <c r="O151" s="30">
        <v>3</v>
      </c>
      <c r="P151" s="30">
        <v>5</v>
      </c>
      <c r="Q151" s="31">
        <v>4</v>
      </c>
      <c r="R151" s="31">
        <v>5</v>
      </c>
      <c r="S151" s="17">
        <f>AVERAGE($D151:$R151)</f>
        <v>4.333333333333333</v>
      </c>
      <c r="T151" s="17">
        <f>_xlfn.STDEV.P(D151:R151)</f>
        <v>1.0749676997731399</v>
      </c>
      <c r="U151" s="17">
        <f>MEDIAN(D151:R151)</f>
        <v>5</v>
      </c>
      <c r="V151" s="17">
        <f>_xlfn.MODE.SNGL(D151:R151)</f>
        <v>5</v>
      </c>
      <c r="W151" s="8">
        <f>MIN($D151:$R151)</f>
        <v>1</v>
      </c>
      <c r="X151" s="8">
        <f>MAX($D151:$R151)</f>
        <v>5</v>
      </c>
      <c r="Y151" s="8">
        <f>COUNTIF($D151:$R151,Y$1)</f>
        <v>0</v>
      </c>
      <c r="Z151" s="8">
        <f>COUNTIF($D151:$R151,Z$1)</f>
        <v>1</v>
      </c>
      <c r="AA151" s="8">
        <f>COUNTIF($D151:$R151,AA$1)</f>
        <v>0</v>
      </c>
      <c r="AB151" s="8">
        <f>COUNTIF($D151:$R151,AB$1)</f>
        <v>1</v>
      </c>
      <c r="AC151" s="8">
        <f>COUNTIF($D151:$R151,AC$1)</f>
        <v>4</v>
      </c>
      <c r="AD151" s="8">
        <f>COUNTIF($D151:$R151,AD$1)</f>
        <v>9</v>
      </c>
      <c r="AE151" s="8">
        <f>SUM(D151:R151)</f>
        <v>65</v>
      </c>
      <c r="AF151" s="23">
        <f>SUM(Y151:AD151)</f>
        <v>15</v>
      </c>
      <c r="AG151" s="23"/>
      <c r="AH151" s="40" t="str">
        <f>IF(AE151=MAX($AE$147:$AE$151),C151, "")</f>
        <v>e</v>
      </c>
    </row>
    <row r="152" spans="1:34">
      <c r="A152" s="30">
        <v>31</v>
      </c>
      <c r="B152" s="42" t="s">
        <v>33</v>
      </c>
      <c r="C152" s="30" t="s">
        <v>2</v>
      </c>
      <c r="D152" s="31">
        <v>1</v>
      </c>
      <c r="E152" s="31">
        <v>2</v>
      </c>
      <c r="F152" s="30">
        <v>1</v>
      </c>
      <c r="G152" s="30">
        <v>0</v>
      </c>
      <c r="H152" s="30">
        <v>1</v>
      </c>
      <c r="I152" s="30">
        <v>1</v>
      </c>
      <c r="J152" s="30">
        <v>0</v>
      </c>
      <c r="K152" s="30">
        <v>5</v>
      </c>
      <c r="L152" s="30">
        <v>0</v>
      </c>
      <c r="M152" s="30">
        <v>4</v>
      </c>
      <c r="N152" s="30">
        <v>2</v>
      </c>
      <c r="O152" s="30">
        <v>0</v>
      </c>
      <c r="P152" s="30">
        <v>5</v>
      </c>
      <c r="Q152" s="31">
        <v>0</v>
      </c>
      <c r="R152" s="41">
        <v>1</v>
      </c>
      <c r="S152" s="38">
        <f>AVERAGE($D152:$R152)</f>
        <v>1.5333333333333334</v>
      </c>
      <c r="T152" s="38">
        <f>_xlfn.STDEV.P(D152:R152)</f>
        <v>1.7074997966487597</v>
      </c>
      <c r="U152" s="38">
        <f>MEDIAN(D152:R152)</f>
        <v>1</v>
      </c>
      <c r="V152" s="38">
        <f>_xlfn.MODE.SNGL(D152:R152)</f>
        <v>1</v>
      </c>
      <c r="W152" s="34">
        <f>MIN($D152:$R152)</f>
        <v>0</v>
      </c>
      <c r="X152" s="34">
        <f>MAX($D152:$R152)</f>
        <v>5</v>
      </c>
      <c r="Y152" s="34">
        <f>COUNTIF($D152:$R152,Y$1)</f>
        <v>5</v>
      </c>
      <c r="Z152" s="34">
        <f>COUNTIF($D152:$R152,Z$1)</f>
        <v>5</v>
      </c>
      <c r="AA152" s="34">
        <f>COUNTIF($D152:$R152,AA$1)</f>
        <v>2</v>
      </c>
      <c r="AB152" s="34">
        <f>COUNTIF($D152:$R152,AB$1)</f>
        <v>0</v>
      </c>
      <c r="AC152" s="34">
        <f>COUNTIF($D152:$R152,AC$1)</f>
        <v>1</v>
      </c>
      <c r="AD152" s="34">
        <f>COUNTIF($D152:$R152,AD$1)</f>
        <v>2</v>
      </c>
      <c r="AE152" s="34">
        <f>SUM(D152:R152)</f>
        <v>23</v>
      </c>
      <c r="AF152" s="33">
        <f>SUM(Y152:AD152)</f>
        <v>15</v>
      </c>
      <c r="AG152" s="33"/>
      <c r="AH152" s="43" t="str">
        <f>IF(AE152=MAX($AE$152:$AE$156),C152, "")</f>
        <v/>
      </c>
    </row>
    <row r="153" spans="1:34">
      <c r="A153" s="30">
        <v>31</v>
      </c>
      <c r="B153" s="42" t="s">
        <v>33</v>
      </c>
      <c r="C153" s="30" t="s">
        <v>3</v>
      </c>
      <c r="D153" s="31">
        <v>2</v>
      </c>
      <c r="E153" s="31">
        <v>3</v>
      </c>
      <c r="F153" s="30">
        <v>2</v>
      </c>
      <c r="G153" s="30">
        <v>0</v>
      </c>
      <c r="H153" s="30">
        <v>2</v>
      </c>
      <c r="I153" s="30">
        <v>3</v>
      </c>
      <c r="J153" s="30">
        <v>2</v>
      </c>
      <c r="K153" s="30">
        <v>3</v>
      </c>
      <c r="L153" s="30">
        <v>2</v>
      </c>
      <c r="M153" s="30">
        <v>4</v>
      </c>
      <c r="N153" s="30">
        <v>4</v>
      </c>
      <c r="O153" s="30">
        <v>4</v>
      </c>
      <c r="P153" s="30">
        <v>2</v>
      </c>
      <c r="Q153" s="31">
        <v>0</v>
      </c>
      <c r="R153" s="41">
        <v>3</v>
      </c>
      <c r="S153" s="17">
        <f>AVERAGE($D153:$R153)</f>
        <v>2.4</v>
      </c>
      <c r="T153" s="17">
        <f>_xlfn.STDEV.P(D153:R153)</f>
        <v>1.2</v>
      </c>
      <c r="U153" s="17">
        <f>MEDIAN(D153:R153)</f>
        <v>2</v>
      </c>
      <c r="V153" s="17">
        <f>_xlfn.MODE.SNGL(D153:R153)</f>
        <v>2</v>
      </c>
      <c r="W153" s="8">
        <f>MIN($D153:$R153)</f>
        <v>0</v>
      </c>
      <c r="X153" s="8">
        <f>MAX($D153:$R153)</f>
        <v>4</v>
      </c>
      <c r="Y153" s="8">
        <f>COUNTIF($D153:$R153,Y$1)</f>
        <v>2</v>
      </c>
      <c r="Z153" s="8">
        <f>COUNTIF($D153:$R153,Z$1)</f>
        <v>0</v>
      </c>
      <c r="AA153" s="8">
        <f>COUNTIF($D153:$R153,AA$1)</f>
        <v>6</v>
      </c>
      <c r="AB153" s="8">
        <f>COUNTIF($D153:$R153,AB$1)</f>
        <v>4</v>
      </c>
      <c r="AC153" s="8">
        <f>COUNTIF($D153:$R153,AC$1)</f>
        <v>3</v>
      </c>
      <c r="AD153" s="8">
        <f>COUNTIF($D153:$R153,AD$1)</f>
        <v>0</v>
      </c>
      <c r="AE153" s="8">
        <f>SUM(D153:R153)</f>
        <v>36</v>
      </c>
      <c r="AF153" s="23">
        <f>SUM(Y153:AD153)</f>
        <v>15</v>
      </c>
      <c r="AG153" s="23"/>
      <c r="AH153" s="40" t="str">
        <f>IF(AE153=MAX($AE$152:$AE$156),C153, "")</f>
        <v/>
      </c>
    </row>
    <row r="154" spans="1:34">
      <c r="A154" s="30">
        <v>31</v>
      </c>
      <c r="B154" s="42" t="s">
        <v>33</v>
      </c>
      <c r="C154" s="30" t="s">
        <v>4</v>
      </c>
      <c r="D154" s="31">
        <v>3</v>
      </c>
      <c r="E154" s="31">
        <v>2</v>
      </c>
      <c r="F154" s="30">
        <v>3</v>
      </c>
      <c r="G154" s="30">
        <v>3</v>
      </c>
      <c r="H154" s="30">
        <v>3</v>
      </c>
      <c r="I154" s="30">
        <v>3</v>
      </c>
      <c r="J154" s="30">
        <v>3</v>
      </c>
      <c r="K154" s="30">
        <v>2</v>
      </c>
      <c r="L154" s="30">
        <v>5</v>
      </c>
      <c r="M154" s="30">
        <v>5</v>
      </c>
      <c r="N154" s="30">
        <v>1</v>
      </c>
      <c r="O154" s="30">
        <v>4</v>
      </c>
      <c r="P154" s="30">
        <v>0</v>
      </c>
      <c r="Q154" s="31">
        <v>5</v>
      </c>
      <c r="R154" s="41">
        <v>4</v>
      </c>
      <c r="S154" s="17">
        <f>AVERAGE($D154:$R154)</f>
        <v>3.0666666666666669</v>
      </c>
      <c r="T154" s="17">
        <f>_xlfn.STDEV.P(D154:R154)</f>
        <v>1.3888444437333105</v>
      </c>
      <c r="U154" s="17">
        <f>MEDIAN(D154:R154)</f>
        <v>3</v>
      </c>
      <c r="V154" s="17">
        <f>_xlfn.MODE.SNGL(D154:R154)</f>
        <v>3</v>
      </c>
      <c r="W154" s="8">
        <f>MIN($D154:$R154)</f>
        <v>0</v>
      </c>
      <c r="X154" s="8">
        <f>MAX($D154:$R154)</f>
        <v>5</v>
      </c>
      <c r="Y154" s="8">
        <f>COUNTIF($D154:$R154,Y$1)</f>
        <v>1</v>
      </c>
      <c r="Z154" s="8">
        <f>COUNTIF($D154:$R154,Z$1)</f>
        <v>1</v>
      </c>
      <c r="AA154" s="8">
        <f>COUNTIF($D154:$R154,AA$1)</f>
        <v>2</v>
      </c>
      <c r="AB154" s="8">
        <f>COUNTIF($D154:$R154,AB$1)</f>
        <v>6</v>
      </c>
      <c r="AC154" s="8">
        <f>COUNTIF($D154:$R154,AC$1)</f>
        <v>2</v>
      </c>
      <c r="AD154" s="8">
        <f>COUNTIF($D154:$R154,AD$1)</f>
        <v>3</v>
      </c>
      <c r="AE154" s="8">
        <f>SUM(D154:R154)</f>
        <v>46</v>
      </c>
      <c r="AF154" s="23">
        <f>SUM(Y154:AD154)</f>
        <v>15</v>
      </c>
      <c r="AG154" s="23"/>
      <c r="AH154" s="40" t="str">
        <f>IF(AE154=MAX($AE$152:$AE$156),C154, "")</f>
        <v/>
      </c>
    </row>
    <row r="155" spans="1:34">
      <c r="A155" s="30">
        <v>31</v>
      </c>
      <c r="B155" s="42" t="s">
        <v>33</v>
      </c>
      <c r="C155" s="30" t="s">
        <v>5</v>
      </c>
      <c r="D155" s="31">
        <v>5</v>
      </c>
      <c r="E155" s="31">
        <v>5</v>
      </c>
      <c r="F155" s="30">
        <v>4</v>
      </c>
      <c r="G155" s="30">
        <v>4</v>
      </c>
      <c r="H155" s="30">
        <v>4</v>
      </c>
      <c r="I155" s="30">
        <v>5</v>
      </c>
      <c r="J155" s="30">
        <v>5</v>
      </c>
      <c r="K155" s="30">
        <v>1</v>
      </c>
      <c r="L155" s="30">
        <v>5</v>
      </c>
      <c r="M155" s="30">
        <v>4</v>
      </c>
      <c r="N155" s="30">
        <v>5</v>
      </c>
      <c r="O155" s="30">
        <v>2</v>
      </c>
      <c r="P155" s="30">
        <v>4</v>
      </c>
      <c r="Q155" s="31">
        <v>5</v>
      </c>
      <c r="R155" s="41">
        <v>2</v>
      </c>
      <c r="S155" s="17">
        <f>AVERAGE($D155:$R155)</f>
        <v>4</v>
      </c>
      <c r="T155" s="17">
        <f>_xlfn.STDEV.P(D155:R155)</f>
        <v>1.2649110640673518</v>
      </c>
      <c r="U155" s="17">
        <f>MEDIAN(D155:R155)</f>
        <v>4</v>
      </c>
      <c r="V155" s="17">
        <f>_xlfn.MODE.SNGL(D155:R155)</f>
        <v>5</v>
      </c>
      <c r="W155" s="8">
        <f>MIN($D155:$R155)</f>
        <v>1</v>
      </c>
      <c r="X155" s="8">
        <f>MAX($D155:$R155)</f>
        <v>5</v>
      </c>
      <c r="Y155" s="8">
        <f>COUNTIF($D155:$R155,Y$1)</f>
        <v>0</v>
      </c>
      <c r="Z155" s="8">
        <f>COUNTIF($D155:$R155,Z$1)</f>
        <v>1</v>
      </c>
      <c r="AA155" s="8">
        <f>COUNTIF($D155:$R155,AA$1)</f>
        <v>2</v>
      </c>
      <c r="AB155" s="8">
        <f>COUNTIF($D155:$R155,AB$1)</f>
        <v>0</v>
      </c>
      <c r="AC155" s="8">
        <f>COUNTIF($D155:$R155,AC$1)</f>
        <v>5</v>
      </c>
      <c r="AD155" s="8">
        <f>COUNTIF($D155:$R155,AD$1)</f>
        <v>7</v>
      </c>
      <c r="AE155" s="8">
        <f>SUM(D155:R155)</f>
        <v>60</v>
      </c>
      <c r="AF155" s="23">
        <f>SUM(Y155:AD155)</f>
        <v>15</v>
      </c>
      <c r="AG155" s="23"/>
      <c r="AH155" s="40" t="str">
        <f>IF(AE155=MAX($AE$152:$AE$156),C155, "")</f>
        <v/>
      </c>
    </row>
    <row r="156" spans="1:34" s="39" customFormat="1">
      <c r="A156" s="30">
        <v>31</v>
      </c>
      <c r="B156" s="42" t="s">
        <v>33</v>
      </c>
      <c r="C156" s="30" t="s">
        <v>6</v>
      </c>
      <c r="D156" s="31">
        <v>4</v>
      </c>
      <c r="E156" s="31">
        <v>5</v>
      </c>
      <c r="F156" s="30">
        <v>5</v>
      </c>
      <c r="G156" s="30">
        <v>5</v>
      </c>
      <c r="H156" s="30">
        <v>5</v>
      </c>
      <c r="I156" s="30">
        <v>5</v>
      </c>
      <c r="J156" s="30">
        <v>5</v>
      </c>
      <c r="K156" s="30">
        <v>5</v>
      </c>
      <c r="L156" s="30">
        <v>5</v>
      </c>
      <c r="M156" s="30">
        <v>4</v>
      </c>
      <c r="N156" s="30">
        <v>3</v>
      </c>
      <c r="O156" s="30">
        <v>5</v>
      </c>
      <c r="P156" s="30">
        <v>4</v>
      </c>
      <c r="Q156" s="31">
        <v>5</v>
      </c>
      <c r="R156" s="41">
        <v>5</v>
      </c>
      <c r="S156" s="17">
        <f>AVERAGE($D156:$R156)</f>
        <v>4.666666666666667</v>
      </c>
      <c r="T156" s="17">
        <f>_xlfn.STDEV.P(D156:R156)</f>
        <v>0.59628479399994394</v>
      </c>
      <c r="U156" s="17">
        <f>MEDIAN(D156:R156)</f>
        <v>5</v>
      </c>
      <c r="V156" s="17">
        <f>_xlfn.MODE.SNGL(D156:R156)</f>
        <v>5</v>
      </c>
      <c r="W156" s="8">
        <f>MIN($D156:$R156)</f>
        <v>3</v>
      </c>
      <c r="X156" s="8">
        <f>MAX($D156:$R156)</f>
        <v>5</v>
      </c>
      <c r="Y156" s="8">
        <f>COUNTIF($D156:$R156,Y$1)</f>
        <v>0</v>
      </c>
      <c r="Z156" s="8">
        <f>COUNTIF($D156:$R156,Z$1)</f>
        <v>0</v>
      </c>
      <c r="AA156" s="8">
        <f>COUNTIF($D156:$R156,AA$1)</f>
        <v>0</v>
      </c>
      <c r="AB156" s="8">
        <f>COUNTIF($D156:$R156,AB$1)</f>
        <v>1</v>
      </c>
      <c r="AC156" s="8">
        <f>COUNTIF($D156:$R156,AC$1)</f>
        <v>3</v>
      </c>
      <c r="AD156" s="8">
        <f>COUNTIF($D156:$R156,AD$1)</f>
        <v>11</v>
      </c>
      <c r="AE156" s="8">
        <f>SUM(D156:R156)</f>
        <v>70</v>
      </c>
      <c r="AF156" s="23">
        <f>SUM(Y156:AD156)</f>
        <v>15</v>
      </c>
      <c r="AG156" s="23"/>
      <c r="AH156" s="40" t="str">
        <f>IF(AE156=MAX($AE$152:$AE$156),C156, "")</f>
        <v>e</v>
      </c>
    </row>
    <row r="157" spans="1:34">
      <c r="A157" s="30">
        <v>33</v>
      </c>
      <c r="B157" s="42" t="s">
        <v>36</v>
      </c>
      <c r="C157" s="30" t="s">
        <v>2</v>
      </c>
      <c r="D157" s="31">
        <v>0</v>
      </c>
      <c r="E157" s="31">
        <v>0</v>
      </c>
      <c r="F157" s="30">
        <v>1</v>
      </c>
      <c r="G157" s="30">
        <v>0</v>
      </c>
      <c r="H157" s="30">
        <v>1</v>
      </c>
      <c r="I157" s="30">
        <v>3</v>
      </c>
      <c r="J157" s="30">
        <v>0</v>
      </c>
      <c r="K157" s="30">
        <v>5</v>
      </c>
      <c r="L157" s="30">
        <v>1</v>
      </c>
      <c r="M157" s="30">
        <v>1</v>
      </c>
      <c r="N157" s="30">
        <v>1</v>
      </c>
      <c r="O157" s="30">
        <v>3</v>
      </c>
      <c r="P157" s="30">
        <v>5</v>
      </c>
      <c r="Q157" s="31">
        <v>0</v>
      </c>
      <c r="R157" s="41">
        <v>1</v>
      </c>
      <c r="S157" s="38">
        <f>AVERAGE($D157:$R157)</f>
        <v>1.4666666666666666</v>
      </c>
      <c r="T157" s="38">
        <f>_xlfn.STDEV.P(D157:R157)</f>
        <v>1.6679994670929073</v>
      </c>
      <c r="U157" s="38">
        <f>MEDIAN(D157:R157)</f>
        <v>1</v>
      </c>
      <c r="V157" s="38">
        <f>_xlfn.MODE.SNGL(D157:R157)</f>
        <v>1</v>
      </c>
      <c r="W157" s="34">
        <f>MIN($D157:$R157)</f>
        <v>0</v>
      </c>
      <c r="X157" s="34">
        <f>MAX($D157:$R157)</f>
        <v>5</v>
      </c>
      <c r="Y157" s="34">
        <f>COUNTIF($D157:$R157,Y$1)</f>
        <v>5</v>
      </c>
      <c r="Z157" s="34">
        <f>COUNTIF($D157:$R157,Z$1)</f>
        <v>6</v>
      </c>
      <c r="AA157" s="34">
        <f>COUNTIF($D157:$R157,AA$1)</f>
        <v>0</v>
      </c>
      <c r="AB157" s="34">
        <f>COUNTIF($D157:$R157,AB$1)</f>
        <v>2</v>
      </c>
      <c r="AC157" s="34">
        <f>COUNTIF($D157:$R157,AC$1)</f>
        <v>0</v>
      </c>
      <c r="AD157" s="34">
        <f>COUNTIF($D157:$R157,AD$1)</f>
        <v>2</v>
      </c>
      <c r="AE157" s="34">
        <f>SUM(D157:R157)</f>
        <v>22</v>
      </c>
      <c r="AF157" s="33">
        <f>SUM(Y157:AD157)</f>
        <v>15</v>
      </c>
      <c r="AG157" s="33"/>
      <c r="AH157" s="43" t="str">
        <f>IF(AE157=MAX($AE$157:$AE$161),C157, "")</f>
        <v/>
      </c>
    </row>
    <row r="158" spans="1:34">
      <c r="A158" s="30">
        <v>33</v>
      </c>
      <c r="B158" s="42" t="s">
        <v>36</v>
      </c>
      <c r="C158" s="30" t="s">
        <v>3</v>
      </c>
      <c r="D158" s="31">
        <v>0</v>
      </c>
      <c r="E158" s="31">
        <v>5</v>
      </c>
      <c r="F158" s="30">
        <v>2</v>
      </c>
      <c r="G158" s="30">
        <v>0</v>
      </c>
      <c r="H158" s="30">
        <v>2</v>
      </c>
      <c r="I158" s="30">
        <v>3</v>
      </c>
      <c r="J158" s="30">
        <v>2</v>
      </c>
      <c r="K158" s="30">
        <v>1</v>
      </c>
      <c r="L158" s="30">
        <v>3</v>
      </c>
      <c r="M158" s="30">
        <v>5</v>
      </c>
      <c r="N158" s="30">
        <v>3</v>
      </c>
      <c r="O158" s="30">
        <v>5</v>
      </c>
      <c r="P158" s="30">
        <v>3</v>
      </c>
      <c r="Q158" s="41">
        <v>3</v>
      </c>
      <c r="R158" s="41">
        <v>4</v>
      </c>
      <c r="S158" s="17">
        <f>AVERAGE($D158:$R158)</f>
        <v>2.7333333333333334</v>
      </c>
      <c r="T158" s="17">
        <f>_xlfn.STDEV.P(D158:R158)</f>
        <v>1.569146972791976</v>
      </c>
      <c r="U158" s="17">
        <f>MEDIAN(D158:R158)</f>
        <v>3</v>
      </c>
      <c r="V158" s="17">
        <f>_xlfn.MODE.SNGL(D158:R158)</f>
        <v>3</v>
      </c>
      <c r="W158" s="8">
        <f>MIN($D158:$R158)</f>
        <v>0</v>
      </c>
      <c r="X158" s="8">
        <f>MAX($D158:$R158)</f>
        <v>5</v>
      </c>
      <c r="Y158" s="8">
        <f>COUNTIF($D158:$R158,Y$1)</f>
        <v>2</v>
      </c>
      <c r="Z158" s="8">
        <f>COUNTIF($D158:$R158,Z$1)</f>
        <v>1</v>
      </c>
      <c r="AA158" s="8">
        <f>COUNTIF($D158:$R158,AA$1)</f>
        <v>3</v>
      </c>
      <c r="AB158" s="8">
        <f>COUNTIF($D158:$R158,AB$1)</f>
        <v>5</v>
      </c>
      <c r="AC158" s="8">
        <f>COUNTIF($D158:$R158,AC$1)</f>
        <v>1</v>
      </c>
      <c r="AD158" s="8">
        <f>COUNTIF($D158:$R158,AD$1)</f>
        <v>3</v>
      </c>
      <c r="AE158" s="8">
        <f>SUM(D158:R158)</f>
        <v>41</v>
      </c>
      <c r="AF158" s="23">
        <f>SUM(Y158:AD158)</f>
        <v>15</v>
      </c>
      <c r="AG158" s="23"/>
      <c r="AH158" s="40" t="str">
        <f>IF(AE158=MAX($AE$157:$AE$161),C158, "")</f>
        <v/>
      </c>
    </row>
    <row r="159" spans="1:34">
      <c r="A159" s="30">
        <v>33</v>
      </c>
      <c r="B159" s="42" t="s">
        <v>36</v>
      </c>
      <c r="C159" s="30" t="s">
        <v>4</v>
      </c>
      <c r="D159" s="31">
        <v>5</v>
      </c>
      <c r="E159" s="41">
        <v>2</v>
      </c>
      <c r="F159" s="30">
        <v>4</v>
      </c>
      <c r="G159" s="30">
        <v>4</v>
      </c>
      <c r="H159" s="30">
        <v>4</v>
      </c>
      <c r="I159" s="30">
        <v>3</v>
      </c>
      <c r="J159" s="30">
        <v>3</v>
      </c>
      <c r="K159" s="30">
        <v>2</v>
      </c>
      <c r="L159" s="30">
        <v>5</v>
      </c>
      <c r="M159" s="30">
        <v>5</v>
      </c>
      <c r="N159" s="30">
        <v>2</v>
      </c>
      <c r="O159" s="30">
        <v>3</v>
      </c>
      <c r="P159" s="30">
        <v>3</v>
      </c>
      <c r="Q159" s="31">
        <v>5</v>
      </c>
      <c r="R159" s="41">
        <v>3</v>
      </c>
      <c r="S159" s="17">
        <f>AVERAGE($D159:$R159)</f>
        <v>3.5333333333333332</v>
      </c>
      <c r="T159" s="17">
        <f>_xlfn.STDEV.P(D159:R159)</f>
        <v>1.0873004286866728</v>
      </c>
      <c r="U159" s="17">
        <f>MEDIAN(D159:R159)</f>
        <v>3</v>
      </c>
      <c r="V159" s="17">
        <f>_xlfn.MODE.SNGL(D159:R159)</f>
        <v>3</v>
      </c>
      <c r="W159" s="8">
        <f>MIN($D159:$R159)</f>
        <v>2</v>
      </c>
      <c r="X159" s="8">
        <f>MAX($D159:$R159)</f>
        <v>5</v>
      </c>
      <c r="Y159" s="8">
        <f>COUNTIF($D159:$R159,Y$1)</f>
        <v>0</v>
      </c>
      <c r="Z159" s="8">
        <f>COUNTIF($D159:$R159,Z$1)</f>
        <v>0</v>
      </c>
      <c r="AA159" s="8">
        <f>COUNTIF($D159:$R159,AA$1)</f>
        <v>3</v>
      </c>
      <c r="AB159" s="8">
        <f>COUNTIF($D159:$R159,AB$1)</f>
        <v>5</v>
      </c>
      <c r="AC159" s="8">
        <f>COUNTIF($D159:$R159,AC$1)</f>
        <v>3</v>
      </c>
      <c r="AD159" s="8">
        <f>COUNTIF($D159:$R159,AD$1)</f>
        <v>4</v>
      </c>
      <c r="AE159" s="8">
        <f>SUM(D159:R159)</f>
        <v>53</v>
      </c>
      <c r="AF159" s="23">
        <f>SUM(Y159:AD159)</f>
        <v>15</v>
      </c>
      <c r="AG159" s="23"/>
      <c r="AH159" s="40" t="str">
        <f>IF(AE159=MAX($AE$157:$AE$161),C159, "")</f>
        <v/>
      </c>
    </row>
    <row r="160" spans="1:34">
      <c r="A160" s="30">
        <v>33</v>
      </c>
      <c r="B160" s="42" t="s">
        <v>36</v>
      </c>
      <c r="C160" s="30" t="s">
        <v>5</v>
      </c>
      <c r="D160" s="31">
        <v>5</v>
      </c>
      <c r="E160" s="31">
        <v>5</v>
      </c>
      <c r="F160" s="30">
        <v>3</v>
      </c>
      <c r="G160" s="30">
        <v>5</v>
      </c>
      <c r="H160" s="30">
        <v>4</v>
      </c>
      <c r="I160" s="30">
        <v>5</v>
      </c>
      <c r="J160" s="30">
        <v>5</v>
      </c>
      <c r="K160" s="30">
        <v>3</v>
      </c>
      <c r="L160" s="30">
        <v>4</v>
      </c>
      <c r="M160" s="30">
        <v>5</v>
      </c>
      <c r="N160" s="30">
        <v>5</v>
      </c>
      <c r="O160" s="30">
        <v>1</v>
      </c>
      <c r="P160" s="30">
        <v>3</v>
      </c>
      <c r="Q160" s="41">
        <v>3</v>
      </c>
      <c r="R160" s="41">
        <v>2</v>
      </c>
      <c r="S160" s="17">
        <f>AVERAGE($D160:$R160)</f>
        <v>3.8666666666666667</v>
      </c>
      <c r="T160" s="17">
        <f>_xlfn.STDEV.P(D160:R160)</f>
        <v>1.2578641509408806</v>
      </c>
      <c r="U160" s="17">
        <f>MEDIAN(D160:R160)</f>
        <v>4</v>
      </c>
      <c r="V160" s="17">
        <f>_xlfn.MODE.SNGL(D160:R160)</f>
        <v>5</v>
      </c>
      <c r="W160" s="8">
        <f>MIN($D160:$R160)</f>
        <v>1</v>
      </c>
      <c r="X160" s="8">
        <f>MAX($D160:$R160)</f>
        <v>5</v>
      </c>
      <c r="Y160" s="8">
        <f>COUNTIF($D160:$R160,Y$1)</f>
        <v>0</v>
      </c>
      <c r="Z160" s="8">
        <f>COUNTIF($D160:$R160,Z$1)</f>
        <v>1</v>
      </c>
      <c r="AA160" s="8">
        <f>COUNTIF($D160:$R160,AA$1)</f>
        <v>1</v>
      </c>
      <c r="AB160" s="8">
        <f>COUNTIF($D160:$R160,AB$1)</f>
        <v>4</v>
      </c>
      <c r="AC160" s="8">
        <f>COUNTIF($D160:$R160,AC$1)</f>
        <v>2</v>
      </c>
      <c r="AD160" s="8">
        <f>COUNTIF($D160:$R160,AD$1)</f>
        <v>7</v>
      </c>
      <c r="AE160" s="8">
        <f>SUM(D160:R160)</f>
        <v>58</v>
      </c>
      <c r="AF160" s="23">
        <f>SUM(Y160:AD160)</f>
        <v>15</v>
      </c>
      <c r="AG160" s="23"/>
      <c r="AH160" s="40" t="str">
        <f>IF(AE160=MAX($AE$157:$AE$161),C160, "")</f>
        <v/>
      </c>
    </row>
    <row r="161" spans="1:35" s="39" customFormat="1">
      <c r="A161" s="30">
        <v>33</v>
      </c>
      <c r="B161" s="42" t="s">
        <v>36</v>
      </c>
      <c r="C161" s="30" t="s">
        <v>6</v>
      </c>
      <c r="D161" s="30">
        <v>3</v>
      </c>
      <c r="E161" s="31">
        <v>5</v>
      </c>
      <c r="F161" s="30">
        <v>5</v>
      </c>
      <c r="G161" s="30">
        <v>4</v>
      </c>
      <c r="H161" s="30">
        <v>5</v>
      </c>
      <c r="I161" s="30">
        <v>4</v>
      </c>
      <c r="J161" s="30">
        <v>5</v>
      </c>
      <c r="K161" s="30">
        <v>5</v>
      </c>
      <c r="L161" s="30">
        <v>3</v>
      </c>
      <c r="M161" s="30">
        <v>5</v>
      </c>
      <c r="N161" s="30">
        <v>4</v>
      </c>
      <c r="O161" s="30">
        <v>5</v>
      </c>
      <c r="P161" s="30">
        <v>5</v>
      </c>
      <c r="Q161" s="31">
        <v>5</v>
      </c>
      <c r="R161" s="41">
        <v>5</v>
      </c>
      <c r="S161" s="17">
        <f>AVERAGE($D161:$R161)</f>
        <v>4.5333333333333332</v>
      </c>
      <c r="T161" s="17">
        <f>_xlfn.STDEV.P(D161:R161)</f>
        <v>0.71802197428460057</v>
      </c>
      <c r="U161" s="17">
        <f>MEDIAN(D161:R161)</f>
        <v>5</v>
      </c>
      <c r="V161" s="17">
        <f>_xlfn.MODE.SNGL(D161:R161)</f>
        <v>5</v>
      </c>
      <c r="W161" s="8">
        <f>MIN($D161:$R161)</f>
        <v>3</v>
      </c>
      <c r="X161" s="8">
        <f>MAX($D161:$R161)</f>
        <v>5</v>
      </c>
      <c r="Y161" s="8">
        <f>COUNTIF($D161:$R161,Y$1)</f>
        <v>0</v>
      </c>
      <c r="Z161" s="8">
        <f>COUNTIF($D161:$R161,Z$1)</f>
        <v>0</v>
      </c>
      <c r="AA161" s="8">
        <f>COUNTIF($D161:$R161,AA$1)</f>
        <v>0</v>
      </c>
      <c r="AB161" s="8">
        <f>COUNTIF($D161:$R161,AB$1)</f>
        <v>2</v>
      </c>
      <c r="AC161" s="8">
        <f>COUNTIF($D161:$R161,AC$1)</f>
        <v>3</v>
      </c>
      <c r="AD161" s="8">
        <f>COUNTIF($D161:$R161,AD$1)</f>
        <v>10</v>
      </c>
      <c r="AE161" s="8">
        <f>SUM(D161:R161)</f>
        <v>68</v>
      </c>
      <c r="AF161" s="23">
        <f>SUM(Y161:AD161)</f>
        <v>15</v>
      </c>
      <c r="AG161" s="23"/>
      <c r="AH161" s="40" t="str">
        <f>IF(AE161=MAX($AE$157:$AE$161),C161, "")</f>
        <v>e</v>
      </c>
    </row>
    <row r="162" spans="1:35">
      <c r="A162" s="30">
        <v>34</v>
      </c>
      <c r="B162" s="42" t="s">
        <v>37</v>
      </c>
      <c r="C162" s="30" t="s">
        <v>2</v>
      </c>
      <c r="D162" s="31">
        <v>3</v>
      </c>
      <c r="E162" s="31">
        <v>0</v>
      </c>
      <c r="F162" s="30">
        <v>1</v>
      </c>
      <c r="G162" s="30">
        <v>0</v>
      </c>
      <c r="H162" s="30">
        <v>1</v>
      </c>
      <c r="I162" s="30">
        <v>1</v>
      </c>
      <c r="J162" s="30">
        <v>0</v>
      </c>
      <c r="K162" s="30">
        <v>5</v>
      </c>
      <c r="L162" s="30">
        <v>0</v>
      </c>
      <c r="M162" s="30">
        <v>1</v>
      </c>
      <c r="N162" s="30">
        <v>0</v>
      </c>
      <c r="O162" s="30">
        <v>1</v>
      </c>
      <c r="P162" s="30">
        <v>3</v>
      </c>
      <c r="Q162" s="31">
        <v>0</v>
      </c>
      <c r="R162" s="41">
        <v>1</v>
      </c>
      <c r="S162" s="38">
        <f>AVERAGE($D162:$R162)</f>
        <v>1.1333333333333333</v>
      </c>
      <c r="T162" s="38">
        <f>_xlfn.STDEV.P(D162:R162)</f>
        <v>1.4079141387961918</v>
      </c>
      <c r="U162" s="38">
        <f>MEDIAN(D162:R162)</f>
        <v>1</v>
      </c>
      <c r="V162" s="38">
        <f>_xlfn.MODE.SNGL(D162:R162)</f>
        <v>0</v>
      </c>
      <c r="W162" s="34">
        <f>MIN($D162:$R162)</f>
        <v>0</v>
      </c>
      <c r="X162" s="34">
        <f>MAX($D162:$R162)</f>
        <v>5</v>
      </c>
      <c r="Y162" s="34">
        <f>COUNTIF($D162:$R162,Y$1)</f>
        <v>6</v>
      </c>
      <c r="Z162" s="34">
        <f>COUNTIF($D162:$R162,Z$1)</f>
        <v>6</v>
      </c>
      <c r="AA162" s="34">
        <f>COUNTIF($D162:$R162,AA$1)</f>
        <v>0</v>
      </c>
      <c r="AB162" s="34">
        <f>COUNTIF($D162:$R162,AB$1)</f>
        <v>2</v>
      </c>
      <c r="AC162" s="34">
        <f>COUNTIF($D162:$R162,AC$1)</f>
        <v>0</v>
      </c>
      <c r="AD162" s="34">
        <f>COUNTIF($D162:$R162,AD$1)</f>
        <v>1</v>
      </c>
      <c r="AE162" s="34">
        <f>SUM(D162:R162)</f>
        <v>17</v>
      </c>
      <c r="AF162" s="33">
        <f>SUM(Y162:AD162)</f>
        <v>15</v>
      </c>
      <c r="AG162" s="33"/>
      <c r="AH162" s="43" t="str">
        <f>IF(AE162=MAX($AE$162:$AE$166),C162, "")</f>
        <v/>
      </c>
    </row>
    <row r="163" spans="1:35">
      <c r="A163" s="30">
        <v>34</v>
      </c>
      <c r="B163" s="42" t="s">
        <v>37</v>
      </c>
      <c r="C163" s="30" t="s">
        <v>3</v>
      </c>
      <c r="D163" s="31">
        <v>2</v>
      </c>
      <c r="E163" s="31">
        <v>4</v>
      </c>
      <c r="F163" s="30">
        <v>2</v>
      </c>
      <c r="G163" s="30">
        <v>3</v>
      </c>
      <c r="H163" s="30">
        <v>2</v>
      </c>
      <c r="I163" s="30">
        <v>3</v>
      </c>
      <c r="J163" s="30">
        <v>2</v>
      </c>
      <c r="K163" s="30">
        <v>3</v>
      </c>
      <c r="L163" s="30">
        <v>3</v>
      </c>
      <c r="M163" s="30">
        <v>3</v>
      </c>
      <c r="N163" s="30">
        <v>3</v>
      </c>
      <c r="O163" s="30">
        <v>4</v>
      </c>
      <c r="P163" s="30">
        <v>2</v>
      </c>
      <c r="Q163" s="31">
        <v>0</v>
      </c>
      <c r="R163" s="41">
        <v>2</v>
      </c>
      <c r="S163" s="17">
        <f>AVERAGE($D163:$R163)</f>
        <v>2.5333333333333332</v>
      </c>
      <c r="T163" s="17">
        <f>_xlfn.STDEV.P(D163:R163)</f>
        <v>0.95684667296048831</v>
      </c>
      <c r="U163" s="17">
        <f>MEDIAN(D163:R163)</f>
        <v>3</v>
      </c>
      <c r="V163" s="17">
        <f>_xlfn.MODE.SNGL(D163:R163)</f>
        <v>2</v>
      </c>
      <c r="W163" s="8">
        <f>MIN($D163:$R163)</f>
        <v>0</v>
      </c>
      <c r="X163" s="8">
        <f>MAX($D163:$R163)</f>
        <v>4</v>
      </c>
      <c r="Y163" s="8">
        <f>COUNTIF($D163:$R163,Y$1)</f>
        <v>1</v>
      </c>
      <c r="Z163" s="8">
        <f>COUNTIF($D163:$R163,Z$1)</f>
        <v>0</v>
      </c>
      <c r="AA163" s="8">
        <f>COUNTIF($D163:$R163,AA$1)</f>
        <v>6</v>
      </c>
      <c r="AB163" s="8">
        <f>COUNTIF($D163:$R163,AB$1)</f>
        <v>6</v>
      </c>
      <c r="AC163" s="8">
        <f>COUNTIF($D163:$R163,AC$1)</f>
        <v>2</v>
      </c>
      <c r="AD163" s="8">
        <f>COUNTIF($D163:$R163,AD$1)</f>
        <v>0</v>
      </c>
      <c r="AE163" s="8">
        <f>SUM(D163:R163)</f>
        <v>38</v>
      </c>
      <c r="AF163" s="23">
        <f>SUM(Y163:AD163)</f>
        <v>15</v>
      </c>
      <c r="AG163" s="23"/>
      <c r="AH163" s="40" t="str">
        <f>IF(AE163=MAX($AE$162:$AE$166),C163, "")</f>
        <v/>
      </c>
    </row>
    <row r="164" spans="1:35">
      <c r="A164" s="30">
        <v>34</v>
      </c>
      <c r="B164" s="42" t="s">
        <v>37</v>
      </c>
      <c r="C164" s="30" t="s">
        <v>4</v>
      </c>
      <c r="D164" s="31">
        <v>2</v>
      </c>
      <c r="E164" s="31">
        <v>3</v>
      </c>
      <c r="F164" s="30">
        <v>3</v>
      </c>
      <c r="G164" s="30">
        <v>2</v>
      </c>
      <c r="H164" s="30">
        <v>3</v>
      </c>
      <c r="I164" s="30">
        <v>3</v>
      </c>
      <c r="J164" s="30">
        <v>3</v>
      </c>
      <c r="K164" s="30">
        <v>0</v>
      </c>
      <c r="L164" s="30">
        <v>3</v>
      </c>
      <c r="M164" s="30">
        <v>3</v>
      </c>
      <c r="N164" s="30">
        <v>2</v>
      </c>
      <c r="O164" s="30">
        <v>2</v>
      </c>
      <c r="P164" s="30">
        <v>1</v>
      </c>
      <c r="Q164" s="41">
        <v>3</v>
      </c>
      <c r="R164" s="41">
        <v>4</v>
      </c>
      <c r="S164" s="17">
        <f>AVERAGE($D164:$R164)</f>
        <v>2.4666666666666668</v>
      </c>
      <c r="T164" s="17">
        <f>_xlfn.STDEV.P(D164:R164)</f>
        <v>0.95684667296048831</v>
      </c>
      <c r="U164" s="17">
        <f>MEDIAN(D164:R164)</f>
        <v>3</v>
      </c>
      <c r="V164" s="17">
        <f>_xlfn.MODE.SNGL(D164:R164)</f>
        <v>3</v>
      </c>
      <c r="W164" s="8">
        <f>MIN($D164:$R164)</f>
        <v>0</v>
      </c>
      <c r="X164" s="8">
        <f>MAX($D164:$R164)</f>
        <v>4</v>
      </c>
      <c r="Y164" s="8">
        <f>COUNTIF($D164:$R164,Y$1)</f>
        <v>1</v>
      </c>
      <c r="Z164" s="8">
        <f>COUNTIF($D164:$R164,Z$1)</f>
        <v>1</v>
      </c>
      <c r="AA164" s="8">
        <f>COUNTIF($D164:$R164,AA$1)</f>
        <v>4</v>
      </c>
      <c r="AB164" s="8">
        <f>COUNTIF($D164:$R164,AB$1)</f>
        <v>8</v>
      </c>
      <c r="AC164" s="8">
        <f>COUNTIF($D164:$R164,AC$1)</f>
        <v>1</v>
      </c>
      <c r="AD164" s="8">
        <f>COUNTIF($D164:$R164,AD$1)</f>
        <v>0</v>
      </c>
      <c r="AE164" s="8">
        <f>SUM(D164:R164)</f>
        <v>37</v>
      </c>
      <c r="AF164" s="23">
        <f>SUM(Y164:AD164)</f>
        <v>15</v>
      </c>
      <c r="AG164" s="23"/>
      <c r="AH164" s="40" t="str">
        <f>IF(AE164=MAX($AE$162:$AE$166),C164, "")</f>
        <v/>
      </c>
    </row>
    <row r="165" spans="1:35">
      <c r="A165" s="30">
        <v>34</v>
      </c>
      <c r="B165" s="42" t="s">
        <v>37</v>
      </c>
      <c r="C165" s="30" t="s">
        <v>5</v>
      </c>
      <c r="D165" s="31">
        <v>4</v>
      </c>
      <c r="E165" s="31">
        <v>5</v>
      </c>
      <c r="F165" s="30">
        <v>4</v>
      </c>
      <c r="G165" s="30">
        <v>4</v>
      </c>
      <c r="H165" s="30">
        <v>4</v>
      </c>
      <c r="I165" s="30">
        <v>5</v>
      </c>
      <c r="J165" s="30">
        <v>5</v>
      </c>
      <c r="K165" s="30">
        <v>0</v>
      </c>
      <c r="L165" s="30">
        <v>5</v>
      </c>
      <c r="M165" s="30">
        <v>5</v>
      </c>
      <c r="N165" s="30">
        <v>4</v>
      </c>
      <c r="O165" s="30">
        <v>5</v>
      </c>
      <c r="P165" s="30">
        <v>5</v>
      </c>
      <c r="Q165" s="31">
        <v>5</v>
      </c>
      <c r="R165" s="41">
        <v>3</v>
      </c>
      <c r="S165" s="17">
        <f>AVERAGE($D165:$R165)</f>
        <v>4.2</v>
      </c>
      <c r="T165" s="17">
        <f>_xlfn.STDEV.P(D165:R165)</f>
        <v>1.2754084313139327</v>
      </c>
      <c r="U165" s="17">
        <f>MEDIAN(D165:R165)</f>
        <v>5</v>
      </c>
      <c r="V165" s="17">
        <f>_xlfn.MODE.SNGL(D165:R165)</f>
        <v>5</v>
      </c>
      <c r="W165" s="8">
        <f>MIN($D165:$R165)</f>
        <v>0</v>
      </c>
      <c r="X165" s="8">
        <f>MAX($D165:$R165)</f>
        <v>5</v>
      </c>
      <c r="Y165" s="8">
        <f>COUNTIF($D165:$R165,Y$1)</f>
        <v>1</v>
      </c>
      <c r="Z165" s="8">
        <f>COUNTIF($D165:$R165,Z$1)</f>
        <v>0</v>
      </c>
      <c r="AA165" s="8">
        <f>COUNTIF($D165:$R165,AA$1)</f>
        <v>0</v>
      </c>
      <c r="AB165" s="8">
        <f>COUNTIF($D165:$R165,AB$1)</f>
        <v>1</v>
      </c>
      <c r="AC165" s="8">
        <f>COUNTIF($D165:$R165,AC$1)</f>
        <v>5</v>
      </c>
      <c r="AD165" s="8">
        <f>COUNTIF($D165:$R165,AD$1)</f>
        <v>8</v>
      </c>
      <c r="AE165" s="8">
        <f>SUM(D165:R165)</f>
        <v>63</v>
      </c>
      <c r="AF165" s="23">
        <f>SUM(Y165:AD165)</f>
        <v>15</v>
      </c>
      <c r="AG165" s="23"/>
      <c r="AH165" s="40" t="str">
        <f>IF(AE165=MAX($AE$162:$AE$166),C165, "")</f>
        <v/>
      </c>
      <c r="AI165" t="s">
        <v>41</v>
      </c>
    </row>
    <row r="166" spans="1:35" s="39" customFormat="1">
      <c r="A166" s="30">
        <v>34</v>
      </c>
      <c r="B166" s="42" t="s">
        <v>37</v>
      </c>
      <c r="C166" s="30" t="s">
        <v>6</v>
      </c>
      <c r="D166" s="31">
        <v>5</v>
      </c>
      <c r="E166" s="31">
        <v>3</v>
      </c>
      <c r="F166" s="30">
        <v>5</v>
      </c>
      <c r="G166" s="30">
        <v>5</v>
      </c>
      <c r="H166" s="30">
        <v>5</v>
      </c>
      <c r="I166" s="30">
        <v>5</v>
      </c>
      <c r="J166" s="30">
        <v>5</v>
      </c>
      <c r="K166" s="30">
        <v>4</v>
      </c>
      <c r="L166" s="30">
        <v>5</v>
      </c>
      <c r="M166" s="30">
        <v>5</v>
      </c>
      <c r="N166" s="30">
        <v>5</v>
      </c>
      <c r="O166" s="30">
        <v>4</v>
      </c>
      <c r="P166" s="30">
        <v>5</v>
      </c>
      <c r="Q166" s="31">
        <v>5</v>
      </c>
      <c r="R166" s="41">
        <v>5</v>
      </c>
      <c r="S166" s="17">
        <f>AVERAGE($D166:$R166)</f>
        <v>4.7333333333333334</v>
      </c>
      <c r="T166" s="17">
        <f>_xlfn.STDEV.P(D166:R166)</f>
        <v>0.57348835113617513</v>
      </c>
      <c r="U166" s="17">
        <f>MEDIAN(D166:R166)</f>
        <v>5</v>
      </c>
      <c r="V166" s="17">
        <f>_xlfn.MODE.SNGL(D166:R166)</f>
        <v>5</v>
      </c>
      <c r="W166" s="8">
        <f>MIN($D166:$R166)</f>
        <v>3</v>
      </c>
      <c r="X166" s="8">
        <f>MAX($D166:$R166)</f>
        <v>5</v>
      </c>
      <c r="Y166" s="8">
        <f>COUNTIF($D166:$R166,Y$1)</f>
        <v>0</v>
      </c>
      <c r="Z166" s="8">
        <f>COUNTIF($D166:$R166,Z$1)</f>
        <v>0</v>
      </c>
      <c r="AA166" s="8">
        <f>COUNTIF($D166:$R166,AA$1)</f>
        <v>0</v>
      </c>
      <c r="AB166" s="8">
        <f>COUNTIF($D166:$R166,AB$1)</f>
        <v>1</v>
      </c>
      <c r="AC166" s="8">
        <f>COUNTIF($D166:$R166,AC$1)</f>
        <v>2</v>
      </c>
      <c r="AD166" s="8">
        <f>COUNTIF($D166:$R166,AD$1)</f>
        <v>12</v>
      </c>
      <c r="AE166" s="8">
        <f>SUM(D166:R166)</f>
        <v>71</v>
      </c>
      <c r="AF166" s="23">
        <f>SUM(Y166:AD166)</f>
        <v>15</v>
      </c>
      <c r="AG166" s="23"/>
      <c r="AH166" s="40" t="str">
        <f>IF(AE166=MAX($AE$162:$AE$166),C166, "")</f>
        <v>e</v>
      </c>
    </row>
    <row r="167" spans="1:35">
      <c r="A167" s="30"/>
      <c r="B167" s="30" t="s">
        <v>128</v>
      </c>
      <c r="C167" s="30" t="s">
        <v>3</v>
      </c>
      <c r="D167" s="31">
        <v>5</v>
      </c>
      <c r="E167" s="31">
        <v>0</v>
      </c>
      <c r="F167" s="30">
        <v>5</v>
      </c>
      <c r="G167" s="30">
        <v>4</v>
      </c>
      <c r="H167" s="30">
        <v>1</v>
      </c>
      <c r="I167" s="30">
        <v>3</v>
      </c>
      <c r="J167" s="30">
        <v>5</v>
      </c>
      <c r="K167" s="30"/>
      <c r="L167" s="30">
        <v>5</v>
      </c>
      <c r="M167" s="30">
        <v>2</v>
      </c>
      <c r="N167" s="30">
        <v>4</v>
      </c>
      <c r="O167" s="30">
        <v>1</v>
      </c>
      <c r="P167" s="30">
        <v>0</v>
      </c>
      <c r="Q167" s="31"/>
      <c r="R167" s="30">
        <v>3</v>
      </c>
      <c r="S167" s="38">
        <f>AVERAGE($D167:$R167)</f>
        <v>2.9230769230769229</v>
      </c>
      <c r="T167" s="38">
        <f>_xlfn.STDEV.P(D167:R167)</f>
        <v>1.8589301497837802</v>
      </c>
      <c r="U167" s="17">
        <f>MEDIAN(D167:R167)</f>
        <v>3</v>
      </c>
      <c r="V167" s="17">
        <f>_xlfn.MODE.SNGL(D167:R167)</f>
        <v>5</v>
      </c>
      <c r="W167" s="34">
        <f>MIN($D167:$R167)</f>
        <v>0</v>
      </c>
      <c r="X167" s="34">
        <f>MAX($D167:$R167)</f>
        <v>5</v>
      </c>
      <c r="Y167" s="34">
        <f>COUNTIF($D167:$R167,Y$1)</f>
        <v>2</v>
      </c>
      <c r="Z167" s="34">
        <f>COUNTIF($D167:$R167,Z$1)</f>
        <v>2</v>
      </c>
      <c r="AA167" s="34">
        <f>COUNTIF($D167:$R167,AA$1)</f>
        <v>1</v>
      </c>
      <c r="AB167" s="34">
        <f>COUNTIF($D167:$R167,AB$1)</f>
        <v>2</v>
      </c>
      <c r="AC167" s="34">
        <f>COUNTIF($D167:$R167,AC$1)</f>
        <v>2</v>
      </c>
      <c r="AD167" s="34">
        <f>COUNTIF($D167:$R167,AD$1)</f>
        <v>4</v>
      </c>
      <c r="AE167" s="34">
        <f>SUM(D167:R167)</f>
        <v>38</v>
      </c>
      <c r="AF167" s="33">
        <f>SUM(Y167:AD167)</f>
        <v>13</v>
      </c>
      <c r="AG167" s="33"/>
      <c r="AH167" s="37"/>
    </row>
    <row r="168" spans="1:35">
      <c r="A168" s="30"/>
      <c r="B168" s="30" t="s">
        <v>127</v>
      </c>
      <c r="C168" s="30" t="s">
        <v>3</v>
      </c>
      <c r="D168" s="36">
        <v>2.8125</v>
      </c>
      <c r="E168" s="36">
        <v>0</v>
      </c>
      <c r="F168" s="35">
        <v>3.4375</v>
      </c>
      <c r="G168" s="35">
        <v>3.125</v>
      </c>
      <c r="H168" s="35">
        <v>0.3125</v>
      </c>
      <c r="I168" s="35">
        <v>1.5625</v>
      </c>
      <c r="J168" s="35">
        <v>2.1875</v>
      </c>
      <c r="K168" s="35">
        <v>0</v>
      </c>
      <c r="L168" s="35">
        <v>1.5625</v>
      </c>
      <c r="M168" s="35">
        <v>0.625</v>
      </c>
      <c r="N168" s="35">
        <v>0.9375</v>
      </c>
      <c r="O168" s="35">
        <v>1.25</v>
      </c>
      <c r="P168" s="35">
        <v>0</v>
      </c>
      <c r="Q168" s="31"/>
      <c r="R168" s="30" t="s">
        <v>41</v>
      </c>
      <c r="S168" s="17">
        <f>AVERAGE($D168:$R168)</f>
        <v>1.3701923076923077</v>
      </c>
      <c r="T168" s="17">
        <f>_xlfn.STDEV.P(D168:R168)</f>
        <v>1.1662989875680965</v>
      </c>
      <c r="U168" s="17">
        <f>MEDIAN(D168:R168)</f>
        <v>1.25</v>
      </c>
      <c r="V168" s="17">
        <f>_xlfn.MODE.SNGL(D168:R168)</f>
        <v>0</v>
      </c>
      <c r="W168" s="8">
        <f>MIN($D168:$R168)</f>
        <v>0</v>
      </c>
      <c r="X168" s="27">
        <f>MAX($D168:$R168)</f>
        <v>3.4375</v>
      </c>
      <c r="Y168" s="34">
        <f>COUNTIF($D168:$R168,Y$1)</f>
        <v>3</v>
      </c>
      <c r="Z168" s="34">
        <f>COUNTIF($D168:$R168,Z$1)</f>
        <v>0</v>
      </c>
      <c r="AA168" s="34">
        <f>COUNTIF($D168:$R168,AA$1)</f>
        <v>0</v>
      </c>
      <c r="AB168" s="34">
        <f>COUNTIF($D168:$R168,AB$1)</f>
        <v>0</v>
      </c>
      <c r="AC168" s="34">
        <f>COUNTIF($D168:$R168,AC$1)</f>
        <v>0</v>
      </c>
      <c r="AD168" s="34">
        <f>COUNTIF($D168:$R168,AD$1)</f>
        <v>0</v>
      </c>
      <c r="AE168" s="34">
        <f>SUM(D168:R168)</f>
        <v>17.8125</v>
      </c>
      <c r="AF168" s="33">
        <f>SUM(Y168:AD168)</f>
        <v>3</v>
      </c>
      <c r="AG168" s="33"/>
      <c r="AH168" s="29"/>
    </row>
    <row r="169" spans="1:35">
      <c r="A169" s="30"/>
      <c r="B169" s="30" t="s">
        <v>128</v>
      </c>
      <c r="C169" s="30" t="s">
        <v>4</v>
      </c>
      <c r="D169" s="31">
        <v>5</v>
      </c>
      <c r="E169" s="31">
        <v>4</v>
      </c>
      <c r="F169" s="30">
        <v>5</v>
      </c>
      <c r="G169" s="30">
        <v>3</v>
      </c>
      <c r="H169" s="30">
        <v>5</v>
      </c>
      <c r="I169" s="30">
        <v>2</v>
      </c>
      <c r="J169" s="30">
        <v>2</v>
      </c>
      <c r="K169" s="30"/>
      <c r="L169" s="30">
        <v>1</v>
      </c>
      <c r="M169" s="30">
        <v>2</v>
      </c>
      <c r="N169" s="30">
        <v>5</v>
      </c>
      <c r="O169" s="30">
        <v>1</v>
      </c>
      <c r="P169" s="30">
        <v>1</v>
      </c>
      <c r="Q169" s="30">
        <v>0</v>
      </c>
      <c r="R169" s="30">
        <v>1</v>
      </c>
      <c r="S169" s="17">
        <f>AVERAGE($D169:$R169)</f>
        <v>2.6428571428571428</v>
      </c>
      <c r="T169" s="17">
        <f>_xlfn.STDEV.P(D169:R169)</f>
        <v>1.7569105537498346</v>
      </c>
      <c r="U169" s="17">
        <f>MEDIAN(D169:R169)</f>
        <v>2</v>
      </c>
      <c r="V169" s="17">
        <f>_xlfn.MODE.SNGL(D169:R169)</f>
        <v>5</v>
      </c>
      <c r="W169" s="8">
        <f>MIN($D169:$R169)</f>
        <v>0</v>
      </c>
      <c r="X169" s="8">
        <f>MAX($D169:$R169)</f>
        <v>5</v>
      </c>
      <c r="Y169" s="8">
        <f>COUNTIF($D169:$R169,Y$1)</f>
        <v>1</v>
      </c>
      <c r="Z169" s="8">
        <f>COUNTIF($D169:$R169,Z$1)</f>
        <v>4</v>
      </c>
      <c r="AA169" s="8">
        <f>COUNTIF($D169:$R169,AA$1)</f>
        <v>3</v>
      </c>
      <c r="AB169" s="8">
        <f>COUNTIF($D169:$R169,AB$1)</f>
        <v>1</v>
      </c>
      <c r="AC169" s="8">
        <f>COUNTIF($D169:$R169,AC$1)</f>
        <v>1</v>
      </c>
      <c r="AD169" s="8">
        <f>COUNTIF($D169:$R169,AD$1)</f>
        <v>4</v>
      </c>
      <c r="AE169" s="8">
        <f>SUM(D169:R169)</f>
        <v>37</v>
      </c>
      <c r="AF169" s="23">
        <f>SUM(Y169:AD169)</f>
        <v>14</v>
      </c>
      <c r="AG169" s="23"/>
      <c r="AH169" s="29"/>
    </row>
    <row r="170" spans="1:35">
      <c r="A170" s="30"/>
      <c r="B170" s="30" t="s">
        <v>127</v>
      </c>
      <c r="C170" s="30" t="s">
        <v>4</v>
      </c>
      <c r="D170" s="36">
        <v>3.8888888888888888</v>
      </c>
      <c r="E170" s="36">
        <v>1.9444444444444444</v>
      </c>
      <c r="F170" s="35">
        <v>3.8888888888888888</v>
      </c>
      <c r="G170" s="35">
        <v>2.7777777777777777</v>
      </c>
      <c r="H170" s="35">
        <v>2.7777777777777777</v>
      </c>
      <c r="I170" s="35">
        <v>1.9444444444444444</v>
      </c>
      <c r="J170" s="35">
        <v>2.2222222222222223</v>
      </c>
      <c r="K170" s="35">
        <v>0</v>
      </c>
      <c r="L170" s="35">
        <v>0</v>
      </c>
      <c r="M170" s="35">
        <v>0.55555555555555558</v>
      </c>
      <c r="N170" s="35">
        <v>3.333333333333333</v>
      </c>
      <c r="O170" s="35">
        <v>0</v>
      </c>
      <c r="P170" s="35">
        <v>0.55555555555555558</v>
      </c>
      <c r="Q170" s="30"/>
      <c r="R170" s="30"/>
      <c r="S170" s="17">
        <f>AVERAGE($D170:$R170)</f>
        <v>1.8376068376068377</v>
      </c>
      <c r="T170" s="17">
        <f>_xlfn.STDEV.P(D170:R170)</f>
        <v>1.4144589028577235</v>
      </c>
      <c r="U170" s="17">
        <f>MEDIAN(D170:R170)</f>
        <v>1.9444444444444444</v>
      </c>
      <c r="V170" s="17">
        <f>_xlfn.MODE.SNGL(D170:R170)</f>
        <v>0</v>
      </c>
      <c r="W170" s="8">
        <f>MIN($D170:$R170)</f>
        <v>0</v>
      </c>
      <c r="X170" s="27">
        <f>MAX($D170:$R170)</f>
        <v>3.8888888888888888</v>
      </c>
      <c r="Y170" s="34">
        <f>COUNTIF($D170:$R170,Y$1)</f>
        <v>3</v>
      </c>
      <c r="Z170" s="34">
        <f>COUNTIF($D170:$R170,Z$1)</f>
        <v>0</v>
      </c>
      <c r="AA170" s="34">
        <f>COUNTIF($D170:$R170,AA$1)</f>
        <v>0</v>
      </c>
      <c r="AB170" s="34">
        <f>COUNTIF($D170:$R170,AB$1)</f>
        <v>0</v>
      </c>
      <c r="AC170" s="34">
        <f>COUNTIF($D170:$R170,AC$1)</f>
        <v>0</v>
      </c>
      <c r="AD170" s="34">
        <f>COUNTIF($D170:$R170,AD$1)</f>
        <v>0</v>
      </c>
      <c r="AE170" s="34">
        <f>SUM(D170:R170)</f>
        <v>23.888888888888889</v>
      </c>
      <c r="AF170" s="33">
        <f>SUM(Y170:AD170)</f>
        <v>3</v>
      </c>
      <c r="AG170" s="33"/>
      <c r="AH170" s="29"/>
    </row>
    <row r="171" spans="1:35">
      <c r="A171" s="30" t="s">
        <v>41</v>
      </c>
      <c r="B171" s="30" t="s">
        <v>128</v>
      </c>
      <c r="C171" s="30" t="s">
        <v>5</v>
      </c>
      <c r="D171" s="31">
        <v>3</v>
      </c>
      <c r="E171" s="31">
        <v>5</v>
      </c>
      <c r="F171" s="30">
        <v>3</v>
      </c>
      <c r="G171" s="30"/>
      <c r="H171" s="30">
        <v>5</v>
      </c>
      <c r="I171" s="30" t="s">
        <v>102</v>
      </c>
      <c r="J171" s="30">
        <v>3</v>
      </c>
      <c r="K171" s="30"/>
      <c r="L171" s="30">
        <v>4</v>
      </c>
      <c r="M171" s="30">
        <v>0</v>
      </c>
      <c r="N171" s="30">
        <v>4</v>
      </c>
      <c r="O171" s="30">
        <v>3</v>
      </c>
      <c r="P171" s="30">
        <v>2</v>
      </c>
      <c r="Q171" s="30"/>
      <c r="R171" s="30" t="s">
        <v>41</v>
      </c>
      <c r="S171" s="17">
        <f>AVERAGE($D171:$R171)</f>
        <v>3.2</v>
      </c>
      <c r="T171" s="17">
        <f>_xlfn.STDEV.P(D171:R171)</f>
        <v>1.4</v>
      </c>
      <c r="U171" s="17">
        <f>MEDIAN(D171:R171)</f>
        <v>3</v>
      </c>
      <c r="V171" s="17">
        <f>_xlfn.MODE.SNGL(D171:R171)</f>
        <v>3</v>
      </c>
      <c r="W171" s="8">
        <f>MIN($D171:$R171)</f>
        <v>0</v>
      </c>
      <c r="X171" s="8">
        <f>MAX($D171:$R171)</f>
        <v>5</v>
      </c>
      <c r="Y171" s="8">
        <f>COUNTIF($D171:$R171,Y$1)</f>
        <v>1</v>
      </c>
      <c r="Z171" s="8">
        <f>COUNTIF($D171:$R171,Z$1)</f>
        <v>0</v>
      </c>
      <c r="AA171" s="8">
        <f>COUNTIF($D171:$R171,AA$1)</f>
        <v>1</v>
      </c>
      <c r="AB171" s="8">
        <f>COUNTIF($D171:$R171,AB$1)</f>
        <v>4</v>
      </c>
      <c r="AC171" s="8">
        <f>COUNTIF($D171:$R171,AC$1)</f>
        <v>2</v>
      </c>
      <c r="AD171" s="8">
        <f>COUNTIF($D171:$R171,AD$1)</f>
        <v>2</v>
      </c>
      <c r="AE171" s="8">
        <f>SUM(D171:R171)</f>
        <v>32</v>
      </c>
      <c r="AF171" s="23">
        <f>SUM(Y171:AD171)</f>
        <v>10</v>
      </c>
      <c r="AG171" s="23"/>
      <c r="AH171" s="29"/>
    </row>
    <row r="172" spans="1:35">
      <c r="A172" s="30"/>
      <c r="B172" s="30" t="s">
        <v>127</v>
      </c>
      <c r="C172" s="30" t="s">
        <v>5</v>
      </c>
      <c r="D172" s="36">
        <v>3</v>
      </c>
      <c r="E172" s="36">
        <v>3</v>
      </c>
      <c r="F172" s="35">
        <v>2</v>
      </c>
      <c r="G172" s="35">
        <v>0</v>
      </c>
      <c r="H172" s="35">
        <v>3.5</v>
      </c>
      <c r="I172" s="35">
        <v>0</v>
      </c>
      <c r="J172" s="35">
        <v>0</v>
      </c>
      <c r="K172" s="35">
        <v>0</v>
      </c>
      <c r="L172" s="35">
        <v>2</v>
      </c>
      <c r="M172" s="35">
        <v>0</v>
      </c>
      <c r="N172" s="35">
        <v>4</v>
      </c>
      <c r="O172" s="35">
        <v>1.5</v>
      </c>
      <c r="P172" s="35">
        <v>0</v>
      </c>
      <c r="Q172" s="30"/>
      <c r="R172" s="30"/>
      <c r="S172" s="17">
        <f>AVERAGE($D172:$R172)</f>
        <v>1.4615384615384615</v>
      </c>
      <c r="T172" s="17">
        <f>_xlfn.STDEV.P(D172:R172)</f>
        <v>1.4866267761605914</v>
      </c>
      <c r="U172" s="17">
        <f>MEDIAN(D172:R172)</f>
        <v>1.5</v>
      </c>
      <c r="V172" s="17">
        <f>_xlfn.MODE.SNGL(D172:R172)</f>
        <v>0</v>
      </c>
      <c r="W172" s="8">
        <f>MIN($D172:$R172)</f>
        <v>0</v>
      </c>
      <c r="X172" s="8">
        <f>MAX($D172:$R172)</f>
        <v>4</v>
      </c>
      <c r="Y172" s="34">
        <f>COUNTIF($D172:$R172,Y$1)</f>
        <v>6</v>
      </c>
      <c r="Z172" s="34">
        <f>COUNTIF($D172:$R172,Z$1)</f>
        <v>0</v>
      </c>
      <c r="AA172" s="34">
        <f>COUNTIF($D172:$R172,AA$1)</f>
        <v>2</v>
      </c>
      <c r="AB172" s="34">
        <f>COUNTIF($D172:$R172,AB$1)</f>
        <v>2</v>
      </c>
      <c r="AC172" s="34">
        <f>COUNTIF($D172:$R172,AC$1)</f>
        <v>1</v>
      </c>
      <c r="AD172" s="34">
        <f>COUNTIF($D172:$R172,AD$1)</f>
        <v>0</v>
      </c>
      <c r="AE172" s="34">
        <f>SUM(D172:R172)</f>
        <v>19</v>
      </c>
      <c r="AF172" s="33">
        <f>SUM(Y172:AD172)</f>
        <v>11</v>
      </c>
      <c r="AG172" s="33"/>
      <c r="AH172" s="29"/>
    </row>
    <row r="173" spans="1:35">
      <c r="A173" s="30">
        <v>35</v>
      </c>
      <c r="B173" s="30" t="s">
        <v>126</v>
      </c>
      <c r="C173" s="30" t="s">
        <v>2</v>
      </c>
      <c r="D173" s="31">
        <v>4</v>
      </c>
      <c r="E173" s="31">
        <v>5</v>
      </c>
      <c r="F173" s="30">
        <v>5</v>
      </c>
      <c r="G173" s="30"/>
      <c r="H173" s="30">
        <v>5</v>
      </c>
      <c r="I173" s="30"/>
      <c r="J173" s="30"/>
      <c r="K173" s="30"/>
      <c r="L173" s="30"/>
      <c r="M173" s="30"/>
      <c r="N173" s="30"/>
      <c r="O173" s="30"/>
      <c r="P173" s="30"/>
      <c r="Q173" s="30"/>
      <c r="R173" s="30"/>
      <c r="S173" s="17">
        <f>AVERAGE($D173:$R173)</f>
        <v>4.75</v>
      </c>
      <c r="T173" s="17">
        <f>_xlfn.STDEV.P(D173:R173)</f>
        <v>0.4330127018922193</v>
      </c>
      <c r="U173" s="17">
        <f>MEDIAN(D173:R173)</f>
        <v>5</v>
      </c>
      <c r="V173" s="17">
        <f>_xlfn.MODE.SNGL(D173:R173)</f>
        <v>5</v>
      </c>
      <c r="W173" s="8">
        <f>MIN($D173:$R173)</f>
        <v>4</v>
      </c>
      <c r="X173" s="8">
        <f>MAX($D173:$R173)</f>
        <v>5</v>
      </c>
      <c r="Y173" s="8">
        <f>COUNTIF($D173:$R173,Y$1)</f>
        <v>0</v>
      </c>
      <c r="Z173" s="8">
        <f>COUNTIF($D173:$R173,Z$1)</f>
        <v>0</v>
      </c>
      <c r="AA173" s="8">
        <f>COUNTIF($D173:$R173,AA$1)</f>
        <v>0</v>
      </c>
      <c r="AB173" s="8">
        <f>COUNTIF($D173:$R173,AB$1)</f>
        <v>0</v>
      </c>
      <c r="AC173" s="8">
        <f>COUNTIF($D173:$R173,AC$1)</f>
        <v>1</v>
      </c>
      <c r="AD173" s="8">
        <f>COUNTIF($D173:$R173,AD$1)</f>
        <v>3</v>
      </c>
      <c r="AE173" s="8"/>
      <c r="AF173" s="23">
        <f>SUM(Y173:AD173)</f>
        <v>4</v>
      </c>
      <c r="AG173" s="23"/>
      <c r="AH173" s="29"/>
    </row>
    <row r="174" spans="1:35">
      <c r="A174" s="30">
        <v>35</v>
      </c>
      <c r="B174" s="30" t="s">
        <v>125</v>
      </c>
      <c r="C174" s="30" t="s">
        <v>3</v>
      </c>
      <c r="D174" s="31">
        <v>3</v>
      </c>
      <c r="E174" s="31">
        <v>0</v>
      </c>
      <c r="F174" s="30"/>
      <c r="G174" s="30"/>
      <c r="H174" s="30"/>
      <c r="I174" s="30"/>
      <c r="J174" s="30"/>
      <c r="K174" s="30"/>
      <c r="L174" s="30">
        <v>5</v>
      </c>
      <c r="M174" s="30">
        <v>5</v>
      </c>
      <c r="N174" s="30">
        <v>5</v>
      </c>
      <c r="O174" s="30">
        <v>5</v>
      </c>
      <c r="P174" s="30">
        <v>5</v>
      </c>
      <c r="Q174" s="30">
        <v>5</v>
      </c>
      <c r="R174" s="30">
        <v>5</v>
      </c>
      <c r="S174" s="17">
        <f>AVERAGE($D174:$R174)</f>
        <v>4.2222222222222223</v>
      </c>
      <c r="T174" s="17">
        <f>_xlfn.STDEV.P(D174:R174)</f>
        <v>1.6178021976178929</v>
      </c>
      <c r="U174" s="17">
        <f>MEDIAN(D174:R174)</f>
        <v>5</v>
      </c>
      <c r="V174" s="17">
        <f>_xlfn.MODE.SNGL(D174:R174)</f>
        <v>5</v>
      </c>
      <c r="W174" s="8">
        <f>MIN($D174:$R174)</f>
        <v>0</v>
      </c>
      <c r="X174" s="8">
        <f>MAX($D174:$R174)</f>
        <v>5</v>
      </c>
      <c r="Y174" s="8">
        <f>COUNTIF($D174:$R174,Y$1)</f>
        <v>1</v>
      </c>
      <c r="Z174" s="8">
        <f>COUNTIF($D174:$R174,Z$1)</f>
        <v>0</v>
      </c>
      <c r="AA174" s="8">
        <f>COUNTIF($D174:$R174,AA$1)</f>
        <v>0</v>
      </c>
      <c r="AB174" s="8">
        <f>COUNTIF($D174:$R174,AB$1)</f>
        <v>1</v>
      </c>
      <c r="AC174" s="8">
        <f>COUNTIF($D174:$R174,AC$1)</f>
        <v>0</v>
      </c>
      <c r="AD174" s="8">
        <f>COUNTIF($D174:$R174,AD$1)</f>
        <v>7</v>
      </c>
      <c r="AE174" s="8"/>
      <c r="AF174" s="23">
        <f>SUM(Y174:AD174)</f>
        <v>9</v>
      </c>
      <c r="AG174" s="23"/>
      <c r="AH174" s="29"/>
    </row>
    <row r="175" spans="1:35">
      <c r="A175" s="30">
        <v>36</v>
      </c>
      <c r="B175" s="30" t="s">
        <v>124</v>
      </c>
      <c r="C175" s="30" t="s">
        <v>2</v>
      </c>
      <c r="D175" s="31">
        <v>3</v>
      </c>
      <c r="E175" s="31">
        <v>5</v>
      </c>
      <c r="F175" s="30">
        <v>5</v>
      </c>
      <c r="G175" s="30"/>
      <c r="H175" s="30"/>
      <c r="I175" s="30"/>
      <c r="J175" s="30"/>
      <c r="K175" s="30"/>
      <c r="L175" s="30"/>
      <c r="M175" s="30">
        <v>5</v>
      </c>
      <c r="N175" s="30"/>
      <c r="O175" s="30"/>
      <c r="P175" s="30"/>
      <c r="Q175" s="30">
        <v>5</v>
      </c>
      <c r="R175" s="30"/>
      <c r="S175" s="17">
        <f>AVERAGE($D175:$R175)</f>
        <v>4.5999999999999996</v>
      </c>
      <c r="T175" s="17">
        <f>_xlfn.STDEV.P(D175:R175)</f>
        <v>0.8</v>
      </c>
      <c r="U175" s="17">
        <f>MEDIAN(D175:R175)</f>
        <v>5</v>
      </c>
      <c r="V175" s="17">
        <f>_xlfn.MODE.SNGL(D175:R175)</f>
        <v>5</v>
      </c>
      <c r="W175" s="8">
        <f>MIN($D175:$R175)</f>
        <v>3</v>
      </c>
      <c r="X175" s="8">
        <f>MAX($D175:$R175)</f>
        <v>5</v>
      </c>
      <c r="Y175" s="8">
        <f>COUNTIF($D175:$R175,Y$1)</f>
        <v>0</v>
      </c>
      <c r="Z175" s="8">
        <f>COUNTIF($D175:$R175,Z$1)</f>
        <v>0</v>
      </c>
      <c r="AA175" s="8">
        <f>COUNTIF($D175:$R175,AA$1)</f>
        <v>0</v>
      </c>
      <c r="AB175" s="8">
        <f>COUNTIF($D175:$R175,AB$1)</f>
        <v>1</v>
      </c>
      <c r="AC175" s="8">
        <f>COUNTIF($D175:$R175,AC$1)</f>
        <v>0</v>
      </c>
      <c r="AD175" s="8">
        <f>COUNTIF($D175:$R175,AD$1)</f>
        <v>4</v>
      </c>
      <c r="AE175" s="8"/>
      <c r="AF175" s="23">
        <f>SUM(Y175:AD175)</f>
        <v>5</v>
      </c>
      <c r="AG175" s="23"/>
      <c r="AH175" s="29"/>
    </row>
    <row r="176" spans="1:35">
      <c r="A176" s="30">
        <v>36</v>
      </c>
      <c r="B176" s="30" t="s">
        <v>124</v>
      </c>
      <c r="C176" s="30" t="s">
        <v>3</v>
      </c>
      <c r="D176" s="31">
        <v>4</v>
      </c>
      <c r="E176" s="31">
        <v>3</v>
      </c>
      <c r="F176" s="30"/>
      <c r="G176" s="30"/>
      <c r="H176" s="30">
        <v>5</v>
      </c>
      <c r="I176" s="30"/>
      <c r="J176" s="30"/>
      <c r="K176" s="30"/>
      <c r="L176" s="30">
        <v>4</v>
      </c>
      <c r="M176" s="30">
        <v>0</v>
      </c>
      <c r="N176" s="30">
        <v>5</v>
      </c>
      <c r="O176" s="30">
        <v>4</v>
      </c>
      <c r="P176" s="30">
        <v>5</v>
      </c>
      <c r="Q176" s="30"/>
      <c r="R176" s="30"/>
      <c r="S176" s="17">
        <f>AVERAGE($D176:$R176)</f>
        <v>3.75</v>
      </c>
      <c r="T176" s="17">
        <f>_xlfn.STDEV.P(D176:R176)</f>
        <v>1.5612494995995996</v>
      </c>
      <c r="U176" s="17">
        <f>MEDIAN(D176:R176)</f>
        <v>4</v>
      </c>
      <c r="V176" s="17">
        <f>_xlfn.MODE.SNGL(D176:R176)</f>
        <v>4</v>
      </c>
      <c r="W176" s="8">
        <f>MIN($D176:$R176)</f>
        <v>0</v>
      </c>
      <c r="X176" s="8">
        <f>MAX($D176:$R176)</f>
        <v>5</v>
      </c>
      <c r="Y176" s="8">
        <f>COUNTIF($D176:$R176,Y$1)</f>
        <v>1</v>
      </c>
      <c r="Z176" s="8">
        <f>COUNTIF($D176:$R176,Z$1)</f>
        <v>0</v>
      </c>
      <c r="AA176" s="8">
        <f>COUNTIF($D176:$R176,AA$1)</f>
        <v>0</v>
      </c>
      <c r="AB176" s="8">
        <f>COUNTIF($D176:$R176,AB$1)</f>
        <v>1</v>
      </c>
      <c r="AC176" s="8">
        <f>COUNTIF($D176:$R176,AC$1)</f>
        <v>3</v>
      </c>
      <c r="AD176" s="8">
        <f>COUNTIF($D176:$R176,AD$1)</f>
        <v>3</v>
      </c>
      <c r="AE176" s="8"/>
      <c r="AF176" s="23">
        <f>SUM(Y176:AD176)</f>
        <v>8</v>
      </c>
      <c r="AG176" s="23"/>
      <c r="AH176" s="29"/>
    </row>
    <row r="177" spans="1:34">
      <c r="A177" s="30">
        <v>36</v>
      </c>
      <c r="B177" s="30" t="s">
        <v>124</v>
      </c>
      <c r="C177" s="30" t="s">
        <v>4</v>
      </c>
      <c r="D177" s="31">
        <v>4</v>
      </c>
      <c r="E177" s="31">
        <v>0</v>
      </c>
      <c r="F177" s="30"/>
      <c r="G177" s="30"/>
      <c r="H177" s="30"/>
      <c r="I177" s="30"/>
      <c r="J177" s="30"/>
      <c r="K177" s="30"/>
      <c r="L177" s="30">
        <v>4</v>
      </c>
      <c r="M177" s="30">
        <v>0</v>
      </c>
      <c r="N177" s="30"/>
      <c r="O177" s="30">
        <v>5</v>
      </c>
      <c r="P177" s="30"/>
      <c r="Q177" s="30"/>
      <c r="R177" s="30">
        <v>5</v>
      </c>
      <c r="S177" s="17">
        <f>AVERAGE($D177:$R177)</f>
        <v>3</v>
      </c>
      <c r="T177" s="17">
        <f>_xlfn.STDEV.P(D177:R177)</f>
        <v>2.1602468994692869</v>
      </c>
      <c r="U177" s="17">
        <f>MEDIAN(D177:R177)</f>
        <v>4</v>
      </c>
      <c r="V177" s="17">
        <f>_xlfn.MODE.SNGL(D177:R177)</f>
        <v>4</v>
      </c>
      <c r="W177" s="8">
        <f>MIN($D177:$R177)</f>
        <v>0</v>
      </c>
      <c r="X177" s="8">
        <f>MAX($D177:$R177)</f>
        <v>5</v>
      </c>
      <c r="Y177" s="8">
        <f>COUNTIF($D177:$R177,Y$1)</f>
        <v>2</v>
      </c>
      <c r="Z177" s="8">
        <f>COUNTIF($D177:$R177,Z$1)</f>
        <v>0</v>
      </c>
      <c r="AA177" s="8">
        <f>COUNTIF($D177:$R177,AA$1)</f>
        <v>0</v>
      </c>
      <c r="AB177" s="8">
        <f>COUNTIF($D177:$R177,AB$1)</f>
        <v>0</v>
      </c>
      <c r="AC177" s="8">
        <f>COUNTIF($D177:$R177,AC$1)</f>
        <v>2</v>
      </c>
      <c r="AD177" s="8">
        <f>COUNTIF($D177:$R177,AD$1)</f>
        <v>2</v>
      </c>
      <c r="AE177" s="8"/>
      <c r="AF177" s="23">
        <f>SUM(Y177:AD177)</f>
        <v>6</v>
      </c>
      <c r="AG177" s="23"/>
      <c r="AH177" s="29"/>
    </row>
    <row r="178" spans="1:34">
      <c r="A178" s="30"/>
      <c r="B178" s="30" t="s">
        <v>123</v>
      </c>
      <c r="C178" s="30" t="s">
        <v>48</v>
      </c>
      <c r="D178" s="31"/>
      <c r="E178" s="31">
        <v>1</v>
      </c>
      <c r="F178" s="30">
        <v>1</v>
      </c>
      <c r="G178" s="30">
        <v>1</v>
      </c>
      <c r="H178" s="30">
        <v>1</v>
      </c>
      <c r="I178" s="30">
        <v>1</v>
      </c>
      <c r="J178" s="30">
        <v>1</v>
      </c>
      <c r="K178" s="30"/>
      <c r="L178" s="30">
        <v>1</v>
      </c>
      <c r="M178" s="30"/>
      <c r="N178" s="30">
        <v>1</v>
      </c>
      <c r="O178" s="30">
        <v>1</v>
      </c>
      <c r="P178" s="30"/>
      <c r="Q178" s="30"/>
      <c r="R178" s="30">
        <v>1</v>
      </c>
      <c r="S178" s="8"/>
      <c r="T178" s="8"/>
      <c r="U178" s="8"/>
      <c r="V178" s="8"/>
      <c r="W178" s="8"/>
      <c r="X178" s="8"/>
      <c r="Y178" s="8"/>
      <c r="Z178" s="8"/>
      <c r="AA178" s="8"/>
      <c r="AB178" s="8"/>
      <c r="AC178" s="8"/>
      <c r="AD178" s="8"/>
      <c r="AE178" s="8"/>
      <c r="AF178" s="8">
        <f>SUM(D178:R178)</f>
        <v>10</v>
      </c>
      <c r="AG178" s="8"/>
      <c r="AH178" s="29"/>
    </row>
    <row r="179" spans="1:34">
      <c r="A179" s="30"/>
      <c r="B179" s="30" t="s">
        <v>123</v>
      </c>
      <c r="C179" s="30" t="s">
        <v>49</v>
      </c>
      <c r="D179" s="31">
        <v>1</v>
      </c>
      <c r="E179" s="31"/>
      <c r="F179" s="30"/>
      <c r="G179" s="30"/>
      <c r="H179" s="30"/>
      <c r="I179" s="30"/>
      <c r="J179" s="30"/>
      <c r="K179" s="30"/>
      <c r="L179" s="30"/>
      <c r="M179" s="30">
        <v>1</v>
      </c>
      <c r="N179" s="30"/>
      <c r="O179" s="30"/>
      <c r="P179" s="30">
        <v>1</v>
      </c>
      <c r="Q179" s="30">
        <v>1</v>
      </c>
      <c r="R179" s="30"/>
      <c r="S179" s="8"/>
      <c r="T179" s="8"/>
      <c r="U179" s="8"/>
      <c r="V179" s="8"/>
      <c r="W179" s="8"/>
      <c r="X179" s="8"/>
      <c r="Y179" s="8"/>
      <c r="Z179" s="8"/>
      <c r="AA179" s="8"/>
      <c r="AB179" s="8"/>
      <c r="AC179" s="8"/>
      <c r="AD179" s="8"/>
      <c r="AE179" s="8"/>
      <c r="AF179" s="8">
        <f>SUM(D179:R179)</f>
        <v>4</v>
      </c>
      <c r="AG179" s="8"/>
      <c r="AH179" s="29"/>
    </row>
    <row r="180" spans="1:34">
      <c r="A180" s="30"/>
      <c r="B180" s="30" t="s">
        <v>122</v>
      </c>
      <c r="C180" s="30" t="s">
        <v>50</v>
      </c>
      <c r="D180" s="31">
        <v>1</v>
      </c>
      <c r="E180" s="31"/>
      <c r="F180" s="30">
        <v>1</v>
      </c>
      <c r="G180" s="30">
        <v>1</v>
      </c>
      <c r="H180" s="30"/>
      <c r="I180" s="30">
        <v>1</v>
      </c>
      <c r="J180" s="30">
        <v>1</v>
      </c>
      <c r="K180" s="30"/>
      <c r="L180" s="30">
        <v>1</v>
      </c>
      <c r="M180" s="30">
        <v>1</v>
      </c>
      <c r="N180" s="30"/>
      <c r="O180" s="30">
        <v>1</v>
      </c>
      <c r="P180" s="30"/>
      <c r="Q180" s="30">
        <v>1</v>
      </c>
      <c r="R180" s="30"/>
      <c r="S180" s="8"/>
      <c r="T180" s="8"/>
      <c r="U180" s="8"/>
      <c r="V180" s="8"/>
      <c r="W180" s="8"/>
      <c r="X180" s="8"/>
      <c r="Y180" s="8"/>
      <c r="Z180" s="8"/>
      <c r="AA180" s="8"/>
      <c r="AB180" s="8"/>
      <c r="AC180" s="8"/>
      <c r="AD180" s="8"/>
      <c r="AE180" s="8"/>
      <c r="AF180" s="8">
        <f>SUM(D180:R180)</f>
        <v>9</v>
      </c>
      <c r="AG180" s="8"/>
      <c r="AH180" s="29"/>
    </row>
    <row r="181" spans="1:34">
      <c r="A181" s="30"/>
      <c r="B181" s="30" t="s">
        <v>122</v>
      </c>
      <c r="C181" s="30" t="s">
        <v>121</v>
      </c>
      <c r="D181" s="31"/>
      <c r="E181" s="31">
        <v>1</v>
      </c>
      <c r="F181" s="30"/>
      <c r="G181" s="30"/>
      <c r="H181" s="30">
        <v>1</v>
      </c>
      <c r="I181" s="30"/>
      <c r="J181" s="30"/>
      <c r="K181" s="30"/>
      <c r="L181" s="30"/>
      <c r="M181" s="30"/>
      <c r="N181" s="30">
        <v>1</v>
      </c>
      <c r="O181" s="30"/>
      <c r="P181" s="30">
        <v>1</v>
      </c>
      <c r="Q181" s="30"/>
      <c r="R181" s="30">
        <v>1</v>
      </c>
      <c r="S181" s="8"/>
      <c r="T181" s="8"/>
      <c r="U181" s="8"/>
      <c r="V181" s="8"/>
      <c r="W181" s="8"/>
      <c r="X181" s="8"/>
      <c r="Y181" s="8"/>
      <c r="Z181" s="8"/>
      <c r="AA181" s="8"/>
      <c r="AB181" s="8"/>
      <c r="AC181" s="8"/>
      <c r="AD181" s="8"/>
      <c r="AE181" s="8"/>
      <c r="AF181" s="8">
        <f>SUM(D181:R181)</f>
        <v>5</v>
      </c>
      <c r="AG181" s="8"/>
      <c r="AH181" s="29"/>
    </row>
    <row r="182" spans="1:34">
      <c r="A182" s="30"/>
      <c r="B182" s="30" t="s">
        <v>119</v>
      </c>
      <c r="C182" s="30" t="s">
        <v>53</v>
      </c>
      <c r="D182" s="31"/>
      <c r="E182" s="31"/>
      <c r="F182" s="30"/>
      <c r="G182" s="30"/>
      <c r="H182" s="30">
        <v>1</v>
      </c>
      <c r="I182" s="30"/>
      <c r="J182" s="30">
        <v>1</v>
      </c>
      <c r="K182" s="30"/>
      <c r="L182" s="30">
        <v>1</v>
      </c>
      <c r="M182" s="30"/>
      <c r="N182" s="30"/>
      <c r="O182" s="30">
        <v>1</v>
      </c>
      <c r="P182" s="30">
        <v>1</v>
      </c>
      <c r="Q182" s="30"/>
      <c r="R182" s="30">
        <v>1</v>
      </c>
      <c r="S182" s="8"/>
      <c r="T182" s="8"/>
      <c r="U182" s="8"/>
      <c r="V182" s="8"/>
      <c r="W182" s="8"/>
      <c r="X182" s="8"/>
      <c r="Y182" s="8"/>
      <c r="Z182" s="8"/>
      <c r="AA182" s="8"/>
      <c r="AB182" s="8"/>
      <c r="AC182" s="8"/>
      <c r="AD182" s="8"/>
      <c r="AE182" s="8"/>
      <c r="AF182" s="8">
        <f>SUM(D182:R182)</f>
        <v>6</v>
      </c>
      <c r="AG182" s="8"/>
      <c r="AH182" s="29"/>
    </row>
    <row r="183" spans="1:34">
      <c r="A183" s="30"/>
      <c r="B183" s="30" t="s">
        <v>119</v>
      </c>
      <c r="C183" s="30" t="s">
        <v>52</v>
      </c>
      <c r="D183" s="31">
        <v>1</v>
      </c>
      <c r="E183" s="31"/>
      <c r="F183" s="30"/>
      <c r="G183" s="30"/>
      <c r="H183" s="30"/>
      <c r="I183" s="30"/>
      <c r="J183" s="30"/>
      <c r="K183" s="30"/>
      <c r="L183" s="30"/>
      <c r="M183" s="30"/>
      <c r="N183" s="30">
        <v>1</v>
      </c>
      <c r="O183" s="30"/>
      <c r="P183" s="30"/>
      <c r="Q183" s="30">
        <v>1</v>
      </c>
      <c r="R183" s="30"/>
      <c r="S183" s="8"/>
      <c r="T183" s="8"/>
      <c r="U183" s="8"/>
      <c r="V183" s="8"/>
      <c r="W183" s="8"/>
      <c r="X183" s="8"/>
      <c r="Y183" s="8"/>
      <c r="Z183" s="8"/>
      <c r="AA183" s="8"/>
      <c r="AB183" s="8"/>
      <c r="AC183" s="8"/>
      <c r="AD183" s="8"/>
      <c r="AE183" s="8"/>
      <c r="AF183" s="8">
        <f>SUM(D183:R183)</f>
        <v>3</v>
      </c>
      <c r="AG183" s="8"/>
      <c r="AH183" s="29"/>
    </row>
    <row r="184" spans="1:34">
      <c r="A184" s="30"/>
      <c r="B184" s="30" t="s">
        <v>119</v>
      </c>
      <c r="C184" s="30" t="s">
        <v>120</v>
      </c>
      <c r="D184" s="31"/>
      <c r="E184" s="31">
        <v>1</v>
      </c>
      <c r="F184" s="30">
        <v>1</v>
      </c>
      <c r="G184" s="30">
        <v>1</v>
      </c>
      <c r="H184" s="30"/>
      <c r="I184" s="30">
        <v>1</v>
      </c>
      <c r="J184" s="30"/>
      <c r="K184" s="30"/>
      <c r="L184" s="30"/>
      <c r="M184" s="30">
        <v>1</v>
      </c>
      <c r="N184" s="30"/>
      <c r="O184" s="30"/>
      <c r="P184" s="30"/>
      <c r="Q184" s="30"/>
      <c r="R184" s="30"/>
      <c r="S184" s="8"/>
      <c r="T184" s="8"/>
      <c r="U184" s="8"/>
      <c r="V184" s="8"/>
      <c r="W184" s="8"/>
      <c r="X184" s="8"/>
      <c r="Y184" s="8"/>
      <c r="Z184" s="8"/>
      <c r="AA184" s="8"/>
      <c r="AB184" s="8"/>
      <c r="AC184" s="8"/>
      <c r="AD184" s="8"/>
      <c r="AE184" s="8"/>
      <c r="AF184" s="8">
        <f>SUM(D184:R184)</f>
        <v>5</v>
      </c>
      <c r="AG184" s="8"/>
      <c r="AH184" s="29"/>
    </row>
    <row r="185" spans="1:34">
      <c r="A185" s="30"/>
      <c r="B185" s="30" t="s">
        <v>119</v>
      </c>
      <c r="C185" s="30" t="s">
        <v>54</v>
      </c>
      <c r="D185" s="31"/>
      <c r="E185" s="31"/>
      <c r="F185" s="30"/>
      <c r="G185" s="30"/>
      <c r="H185" s="30"/>
      <c r="I185" s="30"/>
      <c r="J185" s="30"/>
      <c r="K185" s="30"/>
      <c r="L185" s="30"/>
      <c r="M185" s="30"/>
      <c r="N185" s="30"/>
      <c r="O185" s="30"/>
      <c r="P185" s="30"/>
      <c r="Q185" s="30"/>
      <c r="R185" s="30"/>
      <c r="S185" s="8"/>
      <c r="T185" s="8"/>
      <c r="U185" s="8"/>
      <c r="V185" s="8"/>
      <c r="W185" s="8"/>
      <c r="X185" s="8"/>
      <c r="Y185" s="8"/>
      <c r="Z185" s="8"/>
      <c r="AA185" s="8"/>
      <c r="AB185" s="8"/>
      <c r="AC185" s="8"/>
      <c r="AD185" s="8"/>
      <c r="AE185" s="8"/>
      <c r="AF185" s="8">
        <f>SUM(D185:R185)</f>
        <v>0</v>
      </c>
      <c r="AG185" s="8"/>
      <c r="AH185" s="29"/>
    </row>
    <row r="186" spans="1:34">
      <c r="A186" s="30">
        <v>37</v>
      </c>
      <c r="B186" s="32" t="s">
        <v>118</v>
      </c>
      <c r="C186" s="30" t="s">
        <v>2</v>
      </c>
      <c r="D186" s="31"/>
      <c r="E186" s="31"/>
      <c r="F186" s="30"/>
      <c r="G186" s="30"/>
      <c r="H186" s="30"/>
      <c r="I186" s="30"/>
      <c r="J186" s="30" t="s">
        <v>41</v>
      </c>
      <c r="K186" s="30"/>
      <c r="L186" s="30" t="s">
        <v>41</v>
      </c>
      <c r="M186" s="30"/>
      <c r="N186" s="30"/>
      <c r="O186" s="30"/>
      <c r="P186" s="30"/>
      <c r="Q186" s="30"/>
      <c r="R186" s="30"/>
      <c r="S186" s="17" t="e">
        <f>AVERAGE($D186:$R186)</f>
        <v>#DIV/0!</v>
      </c>
      <c r="T186" s="17" t="e">
        <f>_xlfn.STDEV.P(D186:R186)</f>
        <v>#DIV/0!</v>
      </c>
      <c r="U186" s="17" t="e">
        <f>MEDIAN(D186:R186)</f>
        <v>#NUM!</v>
      </c>
      <c r="V186" s="17" t="e">
        <f>_xlfn.MODE.SNGL(D186:R186)</f>
        <v>#N/A</v>
      </c>
      <c r="W186" s="8">
        <f>MIN($D186:$R186)</f>
        <v>0</v>
      </c>
      <c r="X186" s="8">
        <f>MAX($D186:$R186)</f>
        <v>0</v>
      </c>
      <c r="Y186" s="8">
        <f>COUNTIF($D186:$R186,Y$1)</f>
        <v>0</v>
      </c>
      <c r="Z186" s="8">
        <f>COUNTIF($D186:$R186,Z$1)</f>
        <v>0</v>
      </c>
      <c r="AA186" s="8">
        <f>COUNTIF($D186:$R186,AA$1)</f>
        <v>0</v>
      </c>
      <c r="AB186" s="8">
        <f>COUNTIF($D186:$R186,AB$1)</f>
        <v>0</v>
      </c>
      <c r="AC186" s="8">
        <f>COUNTIF($D186:$R186,AC$1)</f>
        <v>0</v>
      </c>
      <c r="AD186" s="8">
        <f>COUNTIF($D186:$R186,AD$1)</f>
        <v>0</v>
      </c>
      <c r="AE186" s="8">
        <f>SUM(D186:R186)</f>
        <v>0</v>
      </c>
      <c r="AF186" s="23">
        <f>SUM(Y186:AD186)</f>
        <v>0</v>
      </c>
      <c r="AG186" s="23"/>
      <c r="AH186" s="29"/>
    </row>
    <row r="187" spans="1:34">
      <c r="A187" s="30">
        <v>37</v>
      </c>
      <c r="B187" s="32" t="s">
        <v>118</v>
      </c>
      <c r="C187" s="30" t="s">
        <v>3</v>
      </c>
      <c r="D187" s="31"/>
      <c r="E187" s="31"/>
      <c r="F187" s="30"/>
      <c r="G187" s="30"/>
      <c r="H187" s="30"/>
      <c r="I187" s="30"/>
      <c r="J187" s="30" t="s">
        <v>41</v>
      </c>
      <c r="K187" s="30"/>
      <c r="L187" s="30" t="s">
        <v>41</v>
      </c>
      <c r="M187" s="30">
        <v>5</v>
      </c>
      <c r="N187" s="30"/>
      <c r="O187" s="30"/>
      <c r="P187" s="30"/>
      <c r="Q187" s="30"/>
      <c r="R187" s="30"/>
      <c r="S187" s="17">
        <f>AVERAGE($D187:$R187)</f>
        <v>5</v>
      </c>
      <c r="T187" s="17">
        <f>_xlfn.STDEV.P(D187:R187)</f>
        <v>0</v>
      </c>
      <c r="U187" s="17">
        <f>MEDIAN(D187:R187)</f>
        <v>5</v>
      </c>
      <c r="V187" s="17" t="e">
        <f>_xlfn.MODE.SNGL(D187:R187)</f>
        <v>#N/A</v>
      </c>
      <c r="W187" s="8">
        <f>MIN($D187:$R187)</f>
        <v>5</v>
      </c>
      <c r="X187" s="8">
        <f>MAX($D187:$R187)</f>
        <v>5</v>
      </c>
      <c r="Y187" s="8">
        <f>COUNTIF($D187:$R187,Y$1)</f>
        <v>0</v>
      </c>
      <c r="Z187" s="8">
        <f>COUNTIF($D187:$R187,Z$1)</f>
        <v>0</v>
      </c>
      <c r="AA187" s="8">
        <f>COUNTIF($D187:$R187,AA$1)</f>
        <v>0</v>
      </c>
      <c r="AB187" s="8">
        <f>COUNTIF($D187:$R187,AB$1)</f>
        <v>0</v>
      </c>
      <c r="AC187" s="8">
        <f>COUNTIF($D187:$R187,AC$1)</f>
        <v>0</v>
      </c>
      <c r="AD187" s="8">
        <f>COUNTIF($D187:$R187,AD$1)</f>
        <v>1</v>
      </c>
      <c r="AE187" s="8">
        <f>SUM(D187:R187)</f>
        <v>5</v>
      </c>
      <c r="AF187" s="23">
        <f>SUM(Y187:AD187)</f>
        <v>1</v>
      </c>
      <c r="AG187" s="23"/>
      <c r="AH187" s="29"/>
    </row>
    <row r="188" spans="1:34">
      <c r="A188" s="30">
        <v>37</v>
      </c>
      <c r="B188" s="32" t="s">
        <v>118</v>
      </c>
      <c r="C188" s="30" t="s">
        <v>4</v>
      </c>
      <c r="D188" s="31"/>
      <c r="E188" s="31"/>
      <c r="F188" s="30"/>
      <c r="G188" s="30"/>
      <c r="H188" s="30" t="s">
        <v>41</v>
      </c>
      <c r="I188" s="30"/>
      <c r="J188" s="30" t="s">
        <v>41</v>
      </c>
      <c r="K188" s="30"/>
      <c r="L188" s="30">
        <v>5</v>
      </c>
      <c r="M188" s="30"/>
      <c r="N188" s="30"/>
      <c r="O188" s="30"/>
      <c r="P188" s="30"/>
      <c r="Q188" s="30"/>
      <c r="R188" s="30"/>
      <c r="S188" s="17">
        <f>AVERAGE($D188:$R188)</f>
        <v>5</v>
      </c>
      <c r="T188" s="17">
        <f>_xlfn.STDEV.P(D188:R188)</f>
        <v>0</v>
      </c>
      <c r="U188" s="17">
        <f>MEDIAN(D188:R188)</f>
        <v>5</v>
      </c>
      <c r="V188" s="17" t="e">
        <f>_xlfn.MODE.SNGL(D188:R188)</f>
        <v>#N/A</v>
      </c>
      <c r="W188" s="8">
        <f>MIN($D188:$R188)</f>
        <v>5</v>
      </c>
      <c r="X188" s="8">
        <f>MAX($D188:$R188)</f>
        <v>5</v>
      </c>
      <c r="Y188" s="8">
        <f>COUNTIF($D188:$R188,Y$1)</f>
        <v>0</v>
      </c>
      <c r="Z188" s="8">
        <f>COUNTIF($D188:$R188,Z$1)</f>
        <v>0</v>
      </c>
      <c r="AA188" s="8">
        <f>COUNTIF($D188:$R188,AA$1)</f>
        <v>0</v>
      </c>
      <c r="AB188" s="8">
        <f>COUNTIF($D188:$R188,AB$1)</f>
        <v>0</v>
      </c>
      <c r="AC188" s="8">
        <f>COUNTIF($D188:$R188,AC$1)</f>
        <v>0</v>
      </c>
      <c r="AD188" s="8">
        <f>COUNTIF($D188:$R188,AD$1)</f>
        <v>1</v>
      </c>
      <c r="AE188" s="8">
        <f>SUM(D188:R188)</f>
        <v>5</v>
      </c>
      <c r="AF188" s="23">
        <f>SUM(Y188:AD188)</f>
        <v>1</v>
      </c>
      <c r="AG188" s="23"/>
      <c r="AH188" s="29"/>
    </row>
    <row r="189" spans="1:34">
      <c r="A189" s="30">
        <v>37</v>
      </c>
      <c r="B189" s="32" t="s">
        <v>118</v>
      </c>
      <c r="C189" s="30" t="s">
        <v>5</v>
      </c>
      <c r="D189" s="31">
        <v>5</v>
      </c>
      <c r="E189" s="31">
        <v>5</v>
      </c>
      <c r="F189" s="30"/>
      <c r="G189" s="30" t="s">
        <v>41</v>
      </c>
      <c r="H189" s="30" t="s">
        <v>41</v>
      </c>
      <c r="I189" s="30">
        <v>5</v>
      </c>
      <c r="J189" s="30">
        <v>5</v>
      </c>
      <c r="K189" s="30"/>
      <c r="L189" s="30" t="s">
        <v>41</v>
      </c>
      <c r="M189" s="30"/>
      <c r="N189" s="30">
        <v>5</v>
      </c>
      <c r="O189" s="30">
        <v>5</v>
      </c>
      <c r="P189" s="30"/>
      <c r="Q189" s="30">
        <v>5</v>
      </c>
      <c r="R189" s="30"/>
      <c r="S189" s="17">
        <f>AVERAGE($D189:$R189)</f>
        <v>5</v>
      </c>
      <c r="T189" s="17">
        <f>_xlfn.STDEV.P(D189:R189)</f>
        <v>0</v>
      </c>
      <c r="U189" s="17">
        <f>MEDIAN(D189:R189)</f>
        <v>5</v>
      </c>
      <c r="V189" s="17">
        <f>_xlfn.MODE.SNGL(D189:R189)</f>
        <v>5</v>
      </c>
      <c r="W189" s="8">
        <f>MIN($D189:$R189)</f>
        <v>5</v>
      </c>
      <c r="X189" s="8">
        <f>MAX($D189:$R189)</f>
        <v>5</v>
      </c>
      <c r="Y189" s="8">
        <f>COUNTIF($D189:$R189,Y$1)</f>
        <v>0</v>
      </c>
      <c r="Z189" s="8">
        <f>COUNTIF($D189:$R189,Z$1)</f>
        <v>0</v>
      </c>
      <c r="AA189" s="8">
        <f>COUNTIF($D189:$R189,AA$1)</f>
        <v>0</v>
      </c>
      <c r="AB189" s="8">
        <f>COUNTIF($D189:$R189,AB$1)</f>
        <v>0</v>
      </c>
      <c r="AC189" s="8">
        <f>COUNTIF($D189:$R189,AC$1)</f>
        <v>0</v>
      </c>
      <c r="AD189" s="8">
        <f>COUNTIF($D189:$R189,AD$1)</f>
        <v>7</v>
      </c>
      <c r="AE189" s="8">
        <f>SUM(D189:R189)</f>
        <v>35</v>
      </c>
      <c r="AF189" s="23">
        <f>SUM(Y189:AD189)</f>
        <v>7</v>
      </c>
      <c r="AG189" s="23"/>
      <c r="AH189" s="29"/>
    </row>
    <row r="190" spans="1:34">
      <c r="A190" s="30">
        <v>37</v>
      </c>
      <c r="B190" s="32" t="s">
        <v>118</v>
      </c>
      <c r="C190" s="30" t="s">
        <v>6</v>
      </c>
      <c r="D190" s="31"/>
      <c r="E190" s="31"/>
      <c r="F190" s="30">
        <v>5</v>
      </c>
      <c r="G190" s="30">
        <v>5</v>
      </c>
      <c r="H190" s="30">
        <v>5</v>
      </c>
      <c r="I190" s="30"/>
      <c r="J190" s="30" t="s">
        <v>41</v>
      </c>
      <c r="K190" s="30"/>
      <c r="L190" s="30" t="s">
        <v>41</v>
      </c>
      <c r="M190" s="30"/>
      <c r="N190" s="30"/>
      <c r="O190" s="30"/>
      <c r="P190" s="30">
        <v>5</v>
      </c>
      <c r="Q190" s="30"/>
      <c r="R190" s="30">
        <v>5</v>
      </c>
      <c r="S190" s="17">
        <f>AVERAGE($D190:$R190)</f>
        <v>5</v>
      </c>
      <c r="T190" s="17">
        <f>_xlfn.STDEV.P(D190:R190)</f>
        <v>0</v>
      </c>
      <c r="U190" s="17">
        <f>MEDIAN(D190:R190)</f>
        <v>5</v>
      </c>
      <c r="V190" s="17">
        <f>_xlfn.MODE.SNGL(D190:R190)</f>
        <v>5</v>
      </c>
      <c r="W190" s="8">
        <f>MIN($D190:$R190)</f>
        <v>5</v>
      </c>
      <c r="X190" s="8">
        <f>MAX($D190:$R190)</f>
        <v>5</v>
      </c>
      <c r="Y190" s="8">
        <f>COUNTIF($D190:$R190,Y$1)</f>
        <v>0</v>
      </c>
      <c r="Z190" s="8">
        <f>COUNTIF($D190:$R190,Z$1)</f>
        <v>0</v>
      </c>
      <c r="AA190" s="8">
        <f>COUNTIF($D190:$R190,AA$1)</f>
        <v>0</v>
      </c>
      <c r="AB190" s="8">
        <f>COUNTIF($D190:$R190,AB$1)</f>
        <v>0</v>
      </c>
      <c r="AC190" s="8">
        <f>COUNTIF($D190:$R190,AC$1)</f>
        <v>0</v>
      </c>
      <c r="AD190" s="8">
        <f>COUNTIF($D190:$R190,AD$1)</f>
        <v>5</v>
      </c>
      <c r="AE190" s="8">
        <f>SUM(D190:R190)</f>
        <v>25</v>
      </c>
      <c r="AF190" s="23">
        <f>SUM(Y190:AD190)</f>
        <v>5</v>
      </c>
      <c r="AG190" s="23"/>
      <c r="AH190" s="29"/>
    </row>
    <row r="192" spans="1:34">
      <c r="B192" s="1" t="s">
        <v>94</v>
      </c>
      <c r="D192" s="16">
        <f>AVERAGE(D2:D190)</f>
        <v>3.1150077160493828</v>
      </c>
      <c r="E192" s="16">
        <f>AVERAGE(E2:E190)</f>
        <v>3.1996913580246913</v>
      </c>
      <c r="F192" s="24">
        <f>AVERAGE(F2:F190)</f>
        <v>3.0300925925925926</v>
      </c>
      <c r="G192" s="24">
        <f>AVERAGE(G2:G190)</f>
        <v>2.6028895274584931</v>
      </c>
      <c r="H192" s="24">
        <f>AVERAGE(H2:H190)</f>
        <v>3.1841258631512872</v>
      </c>
      <c r="I192" s="24">
        <f>AVERAGE(I2:I190)</f>
        <v>3.2040628991060025</v>
      </c>
      <c r="J192" s="24">
        <f>AVERAGE(J2:J190)</f>
        <v>3.0890735388567756</v>
      </c>
      <c r="K192" s="24">
        <f>AVERAGE(K2:K190)</f>
        <v>2.8214285714285716</v>
      </c>
      <c r="L192" s="24">
        <f>AVERAGE(L2:L190)</f>
        <v>3.2672050561797752</v>
      </c>
      <c r="M192" s="24">
        <f>AVERAGE(M2:M190)</f>
        <v>3.3324750312109863</v>
      </c>
      <c r="N192" s="24">
        <f>AVERAGE(N2:N190)</f>
        <v>2.9280838041431259</v>
      </c>
      <c r="O192" s="24">
        <f>AVERAGE(O2:O190)</f>
        <v>3.1221910112359552</v>
      </c>
      <c r="P192" s="24">
        <f>AVERAGE(P2:P190)</f>
        <v>3.0257376020087885</v>
      </c>
      <c r="Q192" s="1" t="s">
        <v>41</v>
      </c>
      <c r="R192" s="1" t="s">
        <v>41</v>
      </c>
      <c r="AF192" s="1" t="s">
        <v>115</v>
      </c>
      <c r="AH192" s="12">
        <f>COUNTIF(AH$2:AH$166,"b")</f>
        <v>1</v>
      </c>
    </row>
    <row r="193" spans="32:34">
      <c r="AF193" s="1" t="s">
        <v>97</v>
      </c>
      <c r="AH193" s="12">
        <f>COUNTIF(AH$2:AH$166,"d")</f>
        <v>9</v>
      </c>
    </row>
    <row r="194" spans="32:34">
      <c r="AF194" s="1" t="s">
        <v>96</v>
      </c>
      <c r="AH194" s="12">
        <f>COUNTIF(AH$2:AH$166,"e")</f>
        <v>23</v>
      </c>
    </row>
    <row r="195" spans="32:34">
      <c r="AF195" s="1" t="s">
        <v>117</v>
      </c>
      <c r="AH195" s="12">
        <f>COUNTIF(AH$2:AH$166,"c")</f>
        <v>0</v>
      </c>
    </row>
    <row r="196" spans="32:34">
      <c r="AF196" s="1" t="s">
        <v>116</v>
      </c>
      <c r="AH196" s="12">
        <f>COUNTIF(AH$2:AH$166,"a")</f>
        <v>0</v>
      </c>
    </row>
  </sheetData>
  <conditionalFormatting sqref="D2:D31 Q132:Q164">
    <cfRule type="containsBlanks" dxfId="97" priority="97">
      <formula>LEN(TRIM(D2))=0</formula>
    </cfRule>
  </conditionalFormatting>
  <conditionalFormatting sqref="D32:D76">
    <cfRule type="containsBlanks" dxfId="96" priority="96">
      <formula>LEN(TRIM(D32))=0</formula>
    </cfRule>
  </conditionalFormatting>
  <conditionalFormatting sqref="D77:D87 D91:D92 D97 D102 D107 D112">
    <cfRule type="containsBlanks" dxfId="95" priority="95">
      <formula>LEN(TRIM(D77))=0</formula>
    </cfRule>
  </conditionalFormatting>
  <conditionalFormatting sqref="D96">
    <cfRule type="containsBlanks" dxfId="94" priority="93">
      <formula>LEN(TRIM(D96))=0</formula>
    </cfRule>
  </conditionalFormatting>
  <conditionalFormatting sqref="D88:D90">
    <cfRule type="containsBlanks" dxfId="93" priority="94">
      <formula>LEN(TRIM(D88))=0</formula>
    </cfRule>
  </conditionalFormatting>
  <conditionalFormatting sqref="D101">
    <cfRule type="containsBlanks" dxfId="92" priority="91">
      <formula>LEN(TRIM(D101))=0</formula>
    </cfRule>
  </conditionalFormatting>
  <conditionalFormatting sqref="D93:D95">
    <cfRule type="containsBlanks" dxfId="91" priority="92">
      <formula>LEN(TRIM(D93))=0</formula>
    </cfRule>
  </conditionalFormatting>
  <conditionalFormatting sqref="D106">
    <cfRule type="containsBlanks" dxfId="90" priority="89">
      <formula>LEN(TRIM(D106))=0</formula>
    </cfRule>
  </conditionalFormatting>
  <conditionalFormatting sqref="D98:D100">
    <cfRule type="containsBlanks" dxfId="89" priority="90">
      <formula>LEN(TRIM(D98))=0</formula>
    </cfRule>
  </conditionalFormatting>
  <conditionalFormatting sqref="D103:D105">
    <cfRule type="containsBlanks" dxfId="88" priority="88">
      <formula>LEN(TRIM(D103))=0</formula>
    </cfRule>
  </conditionalFormatting>
  <conditionalFormatting sqref="D108:D110">
    <cfRule type="containsBlanks" dxfId="87" priority="86">
      <formula>LEN(TRIM(D108))=0</formula>
    </cfRule>
  </conditionalFormatting>
  <conditionalFormatting sqref="D111">
    <cfRule type="containsBlanks" dxfId="86" priority="87">
      <formula>LEN(TRIM(D111))=0</formula>
    </cfRule>
  </conditionalFormatting>
  <conditionalFormatting sqref="D113:D115">
    <cfRule type="containsBlanks" dxfId="85" priority="84">
      <formula>LEN(TRIM(D113))=0</formula>
    </cfRule>
  </conditionalFormatting>
  <conditionalFormatting sqref="D116">
    <cfRule type="containsBlanks" dxfId="84" priority="85">
      <formula>LEN(TRIM(D116))=0</formula>
    </cfRule>
  </conditionalFormatting>
  <conditionalFormatting sqref="D117 D122:D127 D132:D156">
    <cfRule type="containsBlanks" dxfId="83" priority="83">
      <formula>LEN(TRIM(D117))=0</formula>
    </cfRule>
  </conditionalFormatting>
  <conditionalFormatting sqref="D118:D120">
    <cfRule type="containsBlanks" dxfId="82" priority="81">
      <formula>LEN(TRIM(D118))=0</formula>
    </cfRule>
  </conditionalFormatting>
  <conditionalFormatting sqref="D121">
    <cfRule type="containsBlanks" dxfId="81" priority="82">
      <formula>LEN(TRIM(D121))=0</formula>
    </cfRule>
  </conditionalFormatting>
  <conditionalFormatting sqref="D128:D130">
    <cfRule type="containsBlanks" dxfId="80" priority="79">
      <formula>LEN(TRIM(D128))=0</formula>
    </cfRule>
  </conditionalFormatting>
  <conditionalFormatting sqref="D131">
    <cfRule type="containsBlanks" dxfId="79" priority="80">
      <formula>LEN(TRIM(D131))=0</formula>
    </cfRule>
  </conditionalFormatting>
  <conditionalFormatting sqref="D157:D164">
    <cfRule type="containsBlanks" dxfId="78" priority="78">
      <formula>LEN(TRIM(D157))=0</formula>
    </cfRule>
  </conditionalFormatting>
  <conditionalFormatting sqref="D165:D166">
    <cfRule type="containsBlanks" dxfId="77" priority="77">
      <formula>LEN(TRIM(D165))=0</formula>
    </cfRule>
  </conditionalFormatting>
  <conditionalFormatting sqref="D173:D177">
    <cfRule type="containsBlanks" dxfId="76" priority="76">
      <formula>LEN(TRIM(D173))=0</formula>
    </cfRule>
  </conditionalFormatting>
  <conditionalFormatting sqref="E190">
    <cfRule type="containsBlanks" dxfId="75" priority="51">
      <formula>LEN(TRIM(E190))=0</formula>
    </cfRule>
  </conditionalFormatting>
  <conditionalFormatting sqref="E173:E177">
    <cfRule type="containsBlanks" dxfId="74" priority="50">
      <formula>LEN(TRIM(E173))=0</formula>
    </cfRule>
  </conditionalFormatting>
  <conditionalFormatting sqref="D186:D189">
    <cfRule type="containsBlanks" dxfId="73" priority="75">
      <formula>LEN(TRIM(D186))=0</formula>
    </cfRule>
  </conditionalFormatting>
  <conditionalFormatting sqref="D190">
    <cfRule type="containsBlanks" dxfId="72" priority="74">
      <formula>LEN(TRIM(D190))=0</formula>
    </cfRule>
  </conditionalFormatting>
  <conditionalFormatting sqref="E2:E31">
    <cfRule type="containsBlanks" dxfId="71" priority="73">
      <formula>LEN(TRIM(E2))=0</formula>
    </cfRule>
  </conditionalFormatting>
  <conditionalFormatting sqref="E32:E76">
    <cfRule type="containsBlanks" dxfId="70" priority="72">
      <formula>LEN(TRIM(E32))=0</formula>
    </cfRule>
  </conditionalFormatting>
  <conditionalFormatting sqref="E77:E87 E91:E92 E97 E102 E107 E112">
    <cfRule type="containsBlanks" dxfId="69" priority="71">
      <formula>LEN(TRIM(E77))=0</formula>
    </cfRule>
  </conditionalFormatting>
  <conditionalFormatting sqref="E96">
    <cfRule type="containsBlanks" dxfId="68" priority="69">
      <formula>LEN(TRIM(E96))=0</formula>
    </cfRule>
  </conditionalFormatting>
  <conditionalFormatting sqref="E88:E90">
    <cfRule type="containsBlanks" dxfId="67" priority="70">
      <formula>LEN(TRIM(E88))=0</formula>
    </cfRule>
  </conditionalFormatting>
  <conditionalFormatting sqref="E101">
    <cfRule type="containsBlanks" dxfId="66" priority="67">
      <formula>LEN(TRIM(E101))=0</formula>
    </cfRule>
  </conditionalFormatting>
  <conditionalFormatting sqref="E93:E95">
    <cfRule type="containsBlanks" dxfId="65" priority="68">
      <formula>LEN(TRIM(E93))=0</formula>
    </cfRule>
  </conditionalFormatting>
  <conditionalFormatting sqref="E106">
    <cfRule type="containsBlanks" dxfId="64" priority="65">
      <formula>LEN(TRIM(E106))=0</formula>
    </cfRule>
  </conditionalFormatting>
  <conditionalFormatting sqref="E98:E100">
    <cfRule type="containsBlanks" dxfId="63" priority="66">
      <formula>LEN(TRIM(E98))=0</formula>
    </cfRule>
  </conditionalFormatting>
  <conditionalFormatting sqref="E103:E105">
    <cfRule type="containsBlanks" dxfId="62" priority="64">
      <formula>LEN(TRIM(E103))=0</formula>
    </cfRule>
  </conditionalFormatting>
  <conditionalFormatting sqref="E108:E110">
    <cfRule type="containsBlanks" dxfId="61" priority="62">
      <formula>LEN(TRIM(E108))=0</formula>
    </cfRule>
  </conditionalFormatting>
  <conditionalFormatting sqref="E111">
    <cfRule type="containsBlanks" dxfId="60" priority="63">
      <formula>LEN(TRIM(E111))=0</formula>
    </cfRule>
  </conditionalFormatting>
  <conditionalFormatting sqref="E113:E115">
    <cfRule type="containsBlanks" dxfId="59" priority="60">
      <formula>LEN(TRIM(E113))=0</formula>
    </cfRule>
  </conditionalFormatting>
  <conditionalFormatting sqref="E116">
    <cfRule type="containsBlanks" dxfId="58" priority="61">
      <formula>LEN(TRIM(E116))=0</formula>
    </cfRule>
  </conditionalFormatting>
  <conditionalFormatting sqref="E117 E122:E127 E142:E156 E132:E139">
    <cfRule type="containsBlanks" dxfId="57" priority="59">
      <formula>LEN(TRIM(E117))=0</formula>
    </cfRule>
  </conditionalFormatting>
  <conditionalFormatting sqref="E118:E120">
    <cfRule type="containsBlanks" dxfId="56" priority="57">
      <formula>LEN(TRIM(E118))=0</formula>
    </cfRule>
  </conditionalFormatting>
  <conditionalFormatting sqref="E121">
    <cfRule type="containsBlanks" dxfId="55" priority="58">
      <formula>LEN(TRIM(E121))=0</formula>
    </cfRule>
  </conditionalFormatting>
  <conditionalFormatting sqref="E128:E130">
    <cfRule type="containsBlanks" dxfId="54" priority="55">
      <formula>LEN(TRIM(E128))=0</formula>
    </cfRule>
  </conditionalFormatting>
  <conditionalFormatting sqref="E131">
    <cfRule type="containsBlanks" dxfId="53" priority="56">
      <formula>LEN(TRIM(E131))=0</formula>
    </cfRule>
  </conditionalFormatting>
  <conditionalFormatting sqref="E157:E164">
    <cfRule type="containsBlanks" dxfId="52" priority="54">
      <formula>LEN(TRIM(E157))=0</formula>
    </cfRule>
  </conditionalFormatting>
  <conditionalFormatting sqref="E165:E166">
    <cfRule type="containsBlanks" dxfId="51" priority="53">
      <formula>LEN(TRIM(E165))=0</formula>
    </cfRule>
  </conditionalFormatting>
  <conditionalFormatting sqref="E186:E189">
    <cfRule type="containsBlanks" dxfId="50" priority="52">
      <formula>LEN(TRIM(E186))=0</formula>
    </cfRule>
  </conditionalFormatting>
  <conditionalFormatting sqref="W2:W166">
    <cfRule type="cellIs" dxfId="49" priority="49" operator="greaterThan">
      <formula>0</formula>
    </cfRule>
  </conditionalFormatting>
  <conditionalFormatting sqref="S2:V15 S16:S166">
    <cfRule type="cellIs" dxfId="48" priority="48" operator="greaterThanOrEqual">
      <formula>4</formula>
    </cfRule>
  </conditionalFormatting>
  <conditionalFormatting sqref="Y2:AD6">
    <cfRule type="top10" dxfId="47" priority="47" rank="2"/>
  </conditionalFormatting>
  <conditionalFormatting sqref="AE2:AE6">
    <cfRule type="top10" dxfId="46" priority="46" rank="1"/>
  </conditionalFormatting>
  <conditionalFormatting sqref="AE7:AE11">
    <cfRule type="top10" dxfId="45" priority="45" rank="1"/>
  </conditionalFormatting>
  <conditionalFormatting sqref="AE12:AE16">
    <cfRule type="top10" dxfId="44" priority="44" rank="1"/>
  </conditionalFormatting>
  <conditionalFormatting sqref="AE17:AE21">
    <cfRule type="top10" dxfId="43" priority="43" rank="1"/>
  </conditionalFormatting>
  <conditionalFormatting sqref="AE22:AE26">
    <cfRule type="top10" dxfId="42" priority="42" rank="1"/>
  </conditionalFormatting>
  <conditionalFormatting sqref="AE27:AE31">
    <cfRule type="top10" dxfId="41" priority="41" rank="1"/>
  </conditionalFormatting>
  <conditionalFormatting sqref="AE32:AE36">
    <cfRule type="top10" dxfId="40" priority="40" rank="1"/>
  </conditionalFormatting>
  <conditionalFormatting sqref="T186:V190 T173:T177 T16:V166">
    <cfRule type="cellIs" dxfId="39" priority="39" operator="greaterThanOrEqual">
      <formula>4</formula>
    </cfRule>
  </conditionalFormatting>
  <conditionalFormatting sqref="W167:W172">
    <cfRule type="cellIs" dxfId="38" priority="38" operator="greaterThan">
      <formula>0</formula>
    </cfRule>
  </conditionalFormatting>
  <conditionalFormatting sqref="S167:S172">
    <cfRule type="cellIs" dxfId="37" priority="37" operator="greaterThanOrEqual">
      <formula>4</formula>
    </cfRule>
  </conditionalFormatting>
  <conditionalFormatting sqref="T167:T172">
    <cfRule type="cellIs" dxfId="36" priority="36" operator="greaterThanOrEqual">
      <formula>4</formula>
    </cfRule>
  </conditionalFormatting>
  <conditionalFormatting sqref="Q2:Q87 Q117 Q91:Q92 Q97 Q102 Q107 Q112 Q122:Q127">
    <cfRule type="containsBlanks" dxfId="35" priority="35">
      <formula>LEN(TRIM(Q2))=0</formula>
    </cfRule>
  </conditionalFormatting>
  <conditionalFormatting sqref="Q96">
    <cfRule type="containsBlanks" dxfId="34" priority="33">
      <formula>LEN(TRIM(Q96))=0</formula>
    </cfRule>
  </conditionalFormatting>
  <conditionalFormatting sqref="Q88:Q90">
    <cfRule type="containsBlanks" dxfId="33" priority="34">
      <formula>LEN(TRIM(Q88))=0</formula>
    </cfRule>
  </conditionalFormatting>
  <conditionalFormatting sqref="Q101">
    <cfRule type="containsBlanks" dxfId="32" priority="31">
      <formula>LEN(TRIM(Q101))=0</formula>
    </cfRule>
  </conditionalFormatting>
  <conditionalFormatting sqref="Q93:Q95">
    <cfRule type="containsBlanks" dxfId="31" priority="32">
      <formula>LEN(TRIM(Q93))=0</formula>
    </cfRule>
  </conditionalFormatting>
  <conditionalFormatting sqref="Q106">
    <cfRule type="containsBlanks" dxfId="30" priority="29">
      <formula>LEN(TRIM(Q106))=0</formula>
    </cfRule>
  </conditionalFormatting>
  <conditionalFormatting sqref="Q98:Q100">
    <cfRule type="containsBlanks" dxfId="29" priority="30">
      <formula>LEN(TRIM(Q98))=0</formula>
    </cfRule>
  </conditionalFormatting>
  <conditionalFormatting sqref="Q103:Q105">
    <cfRule type="containsBlanks" dxfId="28" priority="28">
      <formula>LEN(TRIM(Q103))=0</formula>
    </cfRule>
  </conditionalFormatting>
  <conditionalFormatting sqref="Q108:Q110">
    <cfRule type="containsBlanks" dxfId="27" priority="26">
      <formula>LEN(TRIM(Q108))=0</formula>
    </cfRule>
  </conditionalFormatting>
  <conditionalFormatting sqref="Q111">
    <cfRule type="containsBlanks" dxfId="26" priority="27">
      <formula>LEN(TRIM(Q111))=0</formula>
    </cfRule>
  </conditionalFormatting>
  <conditionalFormatting sqref="Q113:Q115">
    <cfRule type="containsBlanks" dxfId="25" priority="24">
      <formula>LEN(TRIM(Q113))=0</formula>
    </cfRule>
  </conditionalFormatting>
  <conditionalFormatting sqref="Q116">
    <cfRule type="containsBlanks" dxfId="24" priority="25">
      <formula>LEN(TRIM(Q116))=0</formula>
    </cfRule>
  </conditionalFormatting>
  <conditionalFormatting sqref="Q118:Q120">
    <cfRule type="containsBlanks" dxfId="23" priority="22">
      <formula>LEN(TRIM(Q118))=0</formula>
    </cfRule>
  </conditionalFormatting>
  <conditionalFormatting sqref="Q121">
    <cfRule type="containsBlanks" dxfId="22" priority="23">
      <formula>LEN(TRIM(Q121))=0</formula>
    </cfRule>
  </conditionalFormatting>
  <conditionalFormatting sqref="Q128:Q130">
    <cfRule type="containsBlanks" dxfId="21" priority="20">
      <formula>LEN(TRIM(Q128))=0</formula>
    </cfRule>
  </conditionalFormatting>
  <conditionalFormatting sqref="Q131">
    <cfRule type="containsBlanks" dxfId="20" priority="21">
      <formula>LEN(TRIM(Q131))=0</formula>
    </cfRule>
  </conditionalFormatting>
  <conditionalFormatting sqref="Q165:Q166">
    <cfRule type="containsBlanks" dxfId="19" priority="19">
      <formula>LEN(TRIM(Q165))=0</formula>
    </cfRule>
  </conditionalFormatting>
  <conditionalFormatting sqref="R96">
    <cfRule type="expression" dxfId="18" priority="3">
      <formula>LEN(TRIM(R96))=0</formula>
    </cfRule>
  </conditionalFormatting>
  <conditionalFormatting sqref="R88:R90">
    <cfRule type="expression" dxfId="17" priority="4">
      <formula>LEN(TRIM(R88))=0</formula>
    </cfRule>
  </conditionalFormatting>
  <conditionalFormatting sqref="R101">
    <cfRule type="expression" dxfId="16" priority="5">
      <formula>LEN(TRIM(R101))=0</formula>
    </cfRule>
  </conditionalFormatting>
  <conditionalFormatting sqref="R93:R95">
    <cfRule type="expression" dxfId="15" priority="6">
      <formula>LEN(TRIM(R93))=0</formula>
    </cfRule>
  </conditionalFormatting>
  <conditionalFormatting sqref="R106">
    <cfRule type="expression" dxfId="14" priority="7">
      <formula>LEN(TRIM(R106))=0</formula>
    </cfRule>
  </conditionalFormatting>
  <conditionalFormatting sqref="R98:R100">
    <cfRule type="expression" dxfId="13" priority="8">
      <formula>LEN(TRIM(R98))=0</formula>
    </cfRule>
  </conditionalFormatting>
  <conditionalFormatting sqref="R103:R105">
    <cfRule type="expression" dxfId="12" priority="9">
      <formula>LEN(TRIM(R103))=0</formula>
    </cfRule>
  </conditionalFormatting>
  <conditionalFormatting sqref="R108:R110">
    <cfRule type="expression" dxfId="11" priority="10">
      <formula>LEN(TRIM(R108))=0</formula>
    </cfRule>
  </conditionalFormatting>
  <conditionalFormatting sqref="R111">
    <cfRule type="expression" dxfId="10" priority="11">
      <formula>LEN(TRIM(R111))=0</formula>
    </cfRule>
  </conditionalFormatting>
  <conditionalFormatting sqref="R113:R115">
    <cfRule type="expression" dxfId="9" priority="12">
      <formula>LEN(TRIM(R113))=0</formula>
    </cfRule>
  </conditionalFormatting>
  <conditionalFormatting sqref="R116">
    <cfRule type="expression" dxfId="8" priority="13">
      <formula>LEN(TRIM(R116))=0</formula>
    </cfRule>
  </conditionalFormatting>
  <conditionalFormatting sqref="R118:R120">
    <cfRule type="expression" dxfId="7" priority="14">
      <formula>LEN(TRIM(R118))=0</formula>
    </cfRule>
  </conditionalFormatting>
  <conditionalFormatting sqref="R121">
    <cfRule type="expression" dxfId="6" priority="15">
      <formula>LEN(TRIM(R121))=0</formula>
    </cfRule>
  </conditionalFormatting>
  <conditionalFormatting sqref="R128:R130">
    <cfRule type="expression" dxfId="5" priority="16">
      <formula>LEN(TRIM(R128))=0</formula>
    </cfRule>
  </conditionalFormatting>
  <conditionalFormatting sqref="R131">
    <cfRule type="expression" dxfId="4" priority="17">
      <formula>LEN(TRIM(R131))=0</formula>
    </cfRule>
  </conditionalFormatting>
  <conditionalFormatting sqref="R165:R166">
    <cfRule type="expression" dxfId="3" priority="18">
      <formula>LEN(TRIM(R165))=0</formula>
    </cfRule>
  </conditionalFormatting>
  <conditionalFormatting sqref="U167:V172">
    <cfRule type="cellIs" dxfId="2" priority="2" operator="greaterThanOrEqual">
      <formula>4</formula>
    </cfRule>
  </conditionalFormatting>
  <conditionalFormatting sqref="X2:X190">
    <cfRule type="cellIs" dxfId="1" priority="1" operator="lessThan">
      <formula>5</formula>
    </cfRule>
  </conditionalFormatting>
  <dataValidations count="1">
    <dataValidation type="list" allowBlank="1" showInputMessage="1" showErrorMessage="1" sqref="Q161:Q163 Q165:Q168 Q159 Q124:Q137 Q139:Q142 R151 Q144:Q147 Q149:Q157 Q81:Q82 Q88:Q91 Q69 Q24:Q32 Q35:Q37 Q39:Q44 Q54 Q46:Q52 Q59 Q56:Q57 Q61:Q66 Q14:Q22 Q2:Q3 Q5:Q8 Q10:Q12 Q71 Q73:Q79 Q97:Q122">
      <formula1>#REF!</formula1>
    </dataValidation>
  </dataValidations>
  <pageMargins left="0.7" right="0.7" top="0.75" bottom="0.75" header="0.3" footer="0.3"/>
  <pageSetup paperSize="9" orientation="portrait" horizontalDpi="4294967292" verticalDpi="4294967292"/>
  <extLst>
    <ext xmlns:x14="http://schemas.microsoft.com/office/spreadsheetml/2009/9/main" uri="{CCE6A557-97BC-4b89-ADB6-D9C93CAAB3DF}">
      <x14:dataValidations xmlns:xm="http://schemas.microsoft.com/office/excel/2006/main" count="3">
        <x14:dataValidation type="list" allowBlank="1" showInputMessage="1" showErrorMessage="1">
          <x14:formula1>
            <xm:f>'[4]Sheet2]\C\Users\staff\Downloads\[Answe'!#REF!</xm:f>
          </x14:formula1>
          <xm:sqref>D173:D177</xm:sqref>
        </x14:dataValidation>
        <x14:dataValidation type="list" allowBlank="1" showInputMessage="1" showErrorMessage="1">
          <x14:formula1>
            <xm:f>'[5]Sheet2]\C\Users\staff\Downloads\[Answe'!#REF!</xm:f>
          </x14:formula1>
          <xm:sqref>E173:E177 E154:E158 E23:E28 E160:E166 E150:E152 E133 D128 E120 E135:E136 E122:E131 E142:E143 E145:E148 E98:E101 D77:D78 E108 D83:D84 E78:E81 E83 E93 E85:E91 E95:E96 E103 E105 E68 E186:E190 E38:E43 E45:E52 E54:E56 E58:E63 E65:E66 E30:E35 D11 D3 E2:E8 E10:E19 D29:D30 E70:E76 E110:E118</xm:sqref>
        </x14:dataValidation>
        <x14:dataValidation type="list" allowBlank="1" showInputMessage="1" showErrorMessage="1">
          <x14:formula1>
            <xm:f>'[4]Sheet2]\C\Users\staff\Downloads\[Answe'!#REF!</xm:f>
          </x14:formula1>
          <xm:sqref>D115:D127 D157:D160 D162:D166 E121 E132 E134 D129:D137 D139:D151 E144 D79:D82 E92 E94 D85:D96 E102 E106 E104 D100:D108 D110:D111 D186:D190 E44 Q67 E36:E37 D32:D46 D49 E53 E64 E69 E67 D2 E20:E22 D7 D12:D27 E29 D52:D76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66"/>
  <sheetViews>
    <sheetView tabSelected="1" workbookViewId="0">
      <selection activeCell="Z2" sqref="Z2"/>
    </sheetView>
  </sheetViews>
  <sheetFormatPr baseColWidth="10" defaultColWidth="8.83203125" defaultRowHeight="14" x14ac:dyDescent="0"/>
  <cols>
    <col min="1" max="4" width="8.83203125" style="58"/>
    <col min="5" max="19" width="4.6640625" style="58" customWidth="1"/>
    <col min="20" max="20" width="8" style="58" customWidth="1"/>
    <col min="21" max="21" width="7.33203125" style="58" customWidth="1"/>
    <col min="22" max="22" width="6" style="58" customWidth="1"/>
    <col min="23" max="23" width="4.1640625" style="58" customWidth="1"/>
    <col min="24" max="24" width="4.6640625" style="58" customWidth="1"/>
    <col min="25" max="25" width="4.83203125" style="58" customWidth="1"/>
    <col min="26" max="16384" width="8.83203125" style="58"/>
  </cols>
  <sheetData>
    <row r="1" spans="1:28" ht="15">
      <c r="A1" s="57"/>
      <c r="B1" s="57" t="s">
        <v>149</v>
      </c>
      <c r="C1" s="57" t="s">
        <v>150</v>
      </c>
      <c r="D1" s="57" t="s">
        <v>151</v>
      </c>
      <c r="E1" s="57">
        <v>1</v>
      </c>
      <c r="F1" s="57">
        <v>2</v>
      </c>
      <c r="G1" s="57">
        <v>3</v>
      </c>
      <c r="H1" s="57">
        <v>4</v>
      </c>
      <c r="I1" s="57">
        <v>5</v>
      </c>
      <c r="J1" s="57">
        <v>6</v>
      </c>
      <c r="K1" s="57">
        <v>7</v>
      </c>
      <c r="L1" s="57">
        <v>8</v>
      </c>
      <c r="M1" s="57">
        <v>9</v>
      </c>
      <c r="N1" s="57">
        <v>10</v>
      </c>
      <c r="O1" s="57">
        <v>11</v>
      </c>
      <c r="P1" s="57">
        <v>12</v>
      </c>
      <c r="Q1" s="57">
        <v>13</v>
      </c>
      <c r="R1" s="57">
        <v>14</v>
      </c>
      <c r="S1" s="57">
        <v>15</v>
      </c>
      <c r="T1" s="61" t="s">
        <v>317</v>
      </c>
      <c r="U1" s="61" t="s">
        <v>318</v>
      </c>
      <c r="V1" s="61" t="s">
        <v>100</v>
      </c>
      <c r="W1" s="62" t="s">
        <v>57</v>
      </c>
      <c r="X1" s="62" t="s">
        <v>58</v>
      </c>
      <c r="Y1" s="63" t="s">
        <v>319</v>
      </c>
      <c r="Z1" s="57" t="s">
        <v>152</v>
      </c>
      <c r="AA1" s="57" t="s">
        <v>153</v>
      </c>
      <c r="AB1" s="57" t="s">
        <v>154</v>
      </c>
    </row>
    <row r="2" spans="1:28">
      <c r="A2" s="57" t="s">
        <v>285</v>
      </c>
      <c r="B2" s="57">
        <v>1</v>
      </c>
      <c r="C2" s="57" t="s">
        <v>0</v>
      </c>
      <c r="D2" s="57" t="s">
        <v>2</v>
      </c>
      <c r="E2" s="57">
        <v>1</v>
      </c>
      <c r="F2" s="57">
        <v>5</v>
      </c>
      <c r="G2" s="57">
        <v>1</v>
      </c>
      <c r="H2" s="57">
        <v>1</v>
      </c>
      <c r="I2" s="57">
        <v>1</v>
      </c>
      <c r="J2" s="57">
        <v>1</v>
      </c>
      <c r="K2" s="57">
        <v>0</v>
      </c>
      <c r="L2" s="57">
        <v>3</v>
      </c>
      <c r="M2" s="57">
        <v>3</v>
      </c>
      <c r="N2" s="57">
        <v>1</v>
      </c>
      <c r="O2" s="57">
        <v>4</v>
      </c>
      <c r="P2" s="57">
        <v>0</v>
      </c>
      <c r="Q2" s="57">
        <v>4</v>
      </c>
      <c r="R2" s="57">
        <v>0</v>
      </c>
      <c r="S2" s="57">
        <v>1</v>
      </c>
      <c r="T2" s="64">
        <f>AVERAGE(E2:S2)</f>
        <v>1.7333333333333334</v>
      </c>
      <c r="U2" s="65">
        <f>MEDIAN(E2:S2)</f>
        <v>1</v>
      </c>
      <c r="V2" s="65">
        <f>MODE(E2:S2)</f>
        <v>1</v>
      </c>
      <c r="W2" s="65">
        <f>MIN(E2:S2)</f>
        <v>0</v>
      </c>
      <c r="X2" s="65">
        <f>MAX(E2:S2)</f>
        <v>5</v>
      </c>
      <c r="Y2" s="65">
        <f>SUM(E2:S2)</f>
        <v>26</v>
      </c>
      <c r="Z2" s="57" t="s">
        <v>286</v>
      </c>
      <c r="AA2" s="57">
        <v>3</v>
      </c>
      <c r="AB2" s="57">
        <v>1</v>
      </c>
    </row>
    <row r="3" spans="1:28">
      <c r="A3" s="57" t="s">
        <v>292</v>
      </c>
      <c r="B3" s="57">
        <v>1</v>
      </c>
      <c r="C3" s="57" t="s">
        <v>0</v>
      </c>
      <c r="D3" s="57" t="s">
        <v>3</v>
      </c>
      <c r="E3" s="57">
        <v>2</v>
      </c>
      <c r="F3" s="57">
        <v>4</v>
      </c>
      <c r="G3" s="57">
        <v>3</v>
      </c>
      <c r="H3" s="57">
        <v>2</v>
      </c>
      <c r="I3" s="57">
        <v>4</v>
      </c>
      <c r="J3" s="57">
        <v>5</v>
      </c>
      <c r="K3" s="57">
        <v>2</v>
      </c>
      <c r="L3" s="57">
        <v>4</v>
      </c>
      <c r="M3" s="57">
        <v>5</v>
      </c>
      <c r="N3" s="57">
        <v>5</v>
      </c>
      <c r="O3" s="57">
        <v>2</v>
      </c>
      <c r="P3" s="57">
        <v>5</v>
      </c>
      <c r="Q3" s="57">
        <v>0</v>
      </c>
      <c r="R3" s="57">
        <v>4</v>
      </c>
      <c r="S3" s="57">
        <v>4</v>
      </c>
      <c r="T3" s="64">
        <f t="shared" ref="T3:T66" si="0">AVERAGE(E3:S3)</f>
        <v>3.4</v>
      </c>
      <c r="U3" s="65">
        <f t="shared" ref="U3:U66" si="1">MEDIAN(E3:S3)</f>
        <v>4</v>
      </c>
      <c r="V3" s="65">
        <f t="shared" ref="V3:V66" si="2">MODE(E3:S3)</f>
        <v>4</v>
      </c>
      <c r="W3" s="65">
        <f t="shared" ref="W3:W66" si="3">MIN(E3:S3)</f>
        <v>0</v>
      </c>
      <c r="X3" s="65">
        <f t="shared" ref="X3:X66" si="4">MAX(E3:S3)</f>
        <v>5</v>
      </c>
      <c r="Y3" s="65">
        <f t="shared" ref="Y3:Y66" si="5">SUM(E3:S3)</f>
        <v>51</v>
      </c>
      <c r="Z3" s="57" t="s">
        <v>286</v>
      </c>
      <c r="AA3" s="57">
        <v>1</v>
      </c>
      <c r="AB3" s="57">
        <v>4</v>
      </c>
    </row>
    <row r="4" spans="1:28">
      <c r="A4" s="57" t="s">
        <v>298</v>
      </c>
      <c r="B4" s="57">
        <v>1</v>
      </c>
      <c r="C4" s="57" t="s">
        <v>0</v>
      </c>
      <c r="D4" s="57" t="s">
        <v>4</v>
      </c>
      <c r="E4" s="57">
        <v>5</v>
      </c>
      <c r="F4" s="57">
        <v>1</v>
      </c>
      <c r="G4" s="57">
        <v>4</v>
      </c>
      <c r="H4" s="57">
        <v>3</v>
      </c>
      <c r="I4" s="57">
        <v>4</v>
      </c>
      <c r="J4" s="57">
        <v>3</v>
      </c>
      <c r="K4" s="57">
        <v>5</v>
      </c>
      <c r="L4" s="57">
        <v>0</v>
      </c>
      <c r="M4" s="57">
        <v>1</v>
      </c>
      <c r="N4" s="57">
        <v>3</v>
      </c>
      <c r="O4" s="57">
        <v>1</v>
      </c>
      <c r="P4" s="57">
        <v>3</v>
      </c>
      <c r="Q4" s="57">
        <v>2</v>
      </c>
      <c r="R4" s="57">
        <v>2</v>
      </c>
      <c r="S4" s="57">
        <v>2</v>
      </c>
      <c r="T4" s="64">
        <f t="shared" si="0"/>
        <v>2.6</v>
      </c>
      <c r="U4" s="65">
        <f t="shared" si="1"/>
        <v>3</v>
      </c>
      <c r="V4" s="65">
        <f t="shared" si="2"/>
        <v>3</v>
      </c>
      <c r="W4" s="65">
        <f t="shared" si="3"/>
        <v>0</v>
      </c>
      <c r="X4" s="65">
        <f t="shared" si="4"/>
        <v>5</v>
      </c>
      <c r="Y4" s="65">
        <f t="shared" si="5"/>
        <v>39</v>
      </c>
      <c r="Z4" s="57" t="s">
        <v>286</v>
      </c>
      <c r="AA4" s="57">
        <v>1</v>
      </c>
      <c r="AB4" s="57">
        <v>2</v>
      </c>
    </row>
    <row r="5" spans="1:28">
      <c r="A5" s="57" t="s">
        <v>304</v>
      </c>
      <c r="B5" s="57">
        <v>1</v>
      </c>
      <c r="C5" s="57" t="s">
        <v>0</v>
      </c>
      <c r="D5" s="57" t="s">
        <v>5</v>
      </c>
      <c r="E5" s="57">
        <v>5</v>
      </c>
      <c r="F5" s="57">
        <v>2</v>
      </c>
      <c r="G5" s="57">
        <v>5</v>
      </c>
      <c r="H5" s="57">
        <v>5</v>
      </c>
      <c r="I5" s="57">
        <v>5</v>
      </c>
      <c r="J5" s="57">
        <v>3</v>
      </c>
      <c r="K5" s="57">
        <v>5</v>
      </c>
      <c r="L5" s="57">
        <v>0</v>
      </c>
      <c r="M5" s="57">
        <v>2</v>
      </c>
      <c r="N5" s="57">
        <v>4</v>
      </c>
      <c r="O5" s="57">
        <v>4</v>
      </c>
      <c r="P5" s="57">
        <v>4</v>
      </c>
      <c r="Q5" s="57">
        <v>4</v>
      </c>
      <c r="R5" s="57">
        <v>5</v>
      </c>
      <c r="S5" s="57">
        <v>3</v>
      </c>
      <c r="T5" s="64">
        <f t="shared" si="0"/>
        <v>3.7333333333333334</v>
      </c>
      <c r="U5" s="65">
        <f t="shared" si="1"/>
        <v>4</v>
      </c>
      <c r="V5" s="65">
        <f t="shared" si="2"/>
        <v>5</v>
      </c>
      <c r="W5" s="65">
        <f t="shared" si="3"/>
        <v>0</v>
      </c>
      <c r="X5" s="65">
        <f t="shared" si="4"/>
        <v>5</v>
      </c>
      <c r="Y5" s="65">
        <f t="shared" si="5"/>
        <v>56</v>
      </c>
      <c r="Z5" s="57" t="s">
        <v>286</v>
      </c>
      <c r="AA5" s="57">
        <v>1</v>
      </c>
      <c r="AB5" s="57">
        <v>6</v>
      </c>
    </row>
    <row r="6" spans="1:28">
      <c r="A6" s="57" t="s">
        <v>310</v>
      </c>
      <c r="B6" s="57">
        <v>1</v>
      </c>
      <c r="C6" s="57" t="s">
        <v>0</v>
      </c>
      <c r="D6" s="57" t="s">
        <v>6</v>
      </c>
      <c r="E6" s="57">
        <v>5</v>
      </c>
      <c r="F6" s="57">
        <v>3</v>
      </c>
      <c r="G6" s="57">
        <v>2</v>
      </c>
      <c r="H6" s="57">
        <v>4</v>
      </c>
      <c r="I6" s="57">
        <v>4</v>
      </c>
      <c r="J6" s="57">
        <v>5</v>
      </c>
      <c r="K6" s="57">
        <v>3</v>
      </c>
      <c r="L6" s="57">
        <v>5</v>
      </c>
      <c r="M6" s="57">
        <v>4</v>
      </c>
      <c r="N6" s="57">
        <v>3</v>
      </c>
      <c r="O6" s="57">
        <v>5</v>
      </c>
      <c r="P6" s="57">
        <v>2</v>
      </c>
      <c r="Q6" s="57">
        <v>5</v>
      </c>
      <c r="R6" s="57">
        <v>4</v>
      </c>
      <c r="S6" s="57">
        <v>5</v>
      </c>
      <c r="T6" s="64">
        <f t="shared" si="0"/>
        <v>3.9333333333333331</v>
      </c>
      <c r="U6" s="65">
        <f t="shared" si="1"/>
        <v>4</v>
      </c>
      <c r="V6" s="65">
        <f t="shared" si="2"/>
        <v>5</v>
      </c>
      <c r="W6" s="65">
        <f t="shared" si="3"/>
        <v>2</v>
      </c>
      <c r="X6" s="65">
        <f t="shared" si="4"/>
        <v>5</v>
      </c>
      <c r="Y6" s="65">
        <f t="shared" si="5"/>
        <v>59</v>
      </c>
      <c r="Z6" s="57" t="s">
        <v>286</v>
      </c>
      <c r="AA6" s="57">
        <v>0</v>
      </c>
      <c r="AB6" s="57">
        <v>6</v>
      </c>
    </row>
    <row r="7" spans="1:28">
      <c r="A7" s="57" t="s">
        <v>287</v>
      </c>
      <c r="B7" s="57">
        <v>2</v>
      </c>
      <c r="C7" s="57" t="s">
        <v>1</v>
      </c>
      <c r="D7" s="57" t="s">
        <v>2</v>
      </c>
      <c r="E7" s="57">
        <v>0</v>
      </c>
      <c r="F7" s="57">
        <v>5</v>
      </c>
      <c r="G7" s="57">
        <v>1</v>
      </c>
      <c r="H7" s="57">
        <v>1</v>
      </c>
      <c r="I7" s="57">
        <v>1</v>
      </c>
      <c r="J7" s="57">
        <v>1</v>
      </c>
      <c r="K7" s="57">
        <v>0</v>
      </c>
      <c r="L7" s="57">
        <v>2</v>
      </c>
      <c r="M7" s="57">
        <v>4</v>
      </c>
      <c r="N7" s="57">
        <v>1</v>
      </c>
      <c r="O7" s="57">
        <v>2</v>
      </c>
      <c r="P7" s="57">
        <v>1</v>
      </c>
      <c r="Q7" s="57">
        <v>2</v>
      </c>
      <c r="R7" s="57">
        <v>0</v>
      </c>
      <c r="S7" s="57">
        <v>1</v>
      </c>
      <c r="T7" s="64">
        <f t="shared" si="0"/>
        <v>1.4666666666666666</v>
      </c>
      <c r="U7" s="65">
        <f t="shared" si="1"/>
        <v>1</v>
      </c>
      <c r="V7" s="65">
        <f t="shared" si="2"/>
        <v>1</v>
      </c>
      <c r="W7" s="65">
        <f t="shared" si="3"/>
        <v>0</v>
      </c>
      <c r="X7" s="65">
        <f t="shared" si="4"/>
        <v>5</v>
      </c>
      <c r="Y7" s="65">
        <f t="shared" si="5"/>
        <v>22</v>
      </c>
      <c r="Z7" s="57" t="s">
        <v>286</v>
      </c>
      <c r="AA7" s="57">
        <v>3</v>
      </c>
      <c r="AB7" s="57">
        <v>1</v>
      </c>
    </row>
    <row r="8" spans="1:28">
      <c r="A8" s="57" t="s">
        <v>293</v>
      </c>
      <c r="B8" s="57">
        <v>2</v>
      </c>
      <c r="C8" s="57" t="s">
        <v>1</v>
      </c>
      <c r="D8" s="57" t="s">
        <v>3</v>
      </c>
      <c r="E8" s="57">
        <v>2</v>
      </c>
      <c r="F8" s="57">
        <v>3</v>
      </c>
      <c r="G8" s="57">
        <v>3</v>
      </c>
      <c r="H8" s="57">
        <v>2</v>
      </c>
      <c r="I8" s="57">
        <v>5</v>
      </c>
      <c r="J8" s="57">
        <v>3</v>
      </c>
      <c r="K8" s="57">
        <v>2</v>
      </c>
      <c r="L8" s="57">
        <v>3</v>
      </c>
      <c r="M8" s="57">
        <v>5</v>
      </c>
      <c r="N8" s="57">
        <v>5</v>
      </c>
      <c r="O8" s="57">
        <v>5</v>
      </c>
      <c r="P8" s="57">
        <v>5</v>
      </c>
      <c r="Q8" s="57">
        <v>4</v>
      </c>
      <c r="R8" s="57">
        <v>4</v>
      </c>
      <c r="S8" s="57">
        <v>4</v>
      </c>
      <c r="T8" s="64">
        <f t="shared" si="0"/>
        <v>3.6666666666666665</v>
      </c>
      <c r="U8" s="65">
        <f t="shared" si="1"/>
        <v>4</v>
      </c>
      <c r="V8" s="65">
        <f t="shared" si="2"/>
        <v>5</v>
      </c>
      <c r="W8" s="65">
        <f t="shared" si="3"/>
        <v>2</v>
      </c>
      <c r="X8" s="65">
        <f t="shared" si="4"/>
        <v>5</v>
      </c>
      <c r="Y8" s="65">
        <f t="shared" si="5"/>
        <v>55</v>
      </c>
      <c r="Z8" s="57" t="s">
        <v>286</v>
      </c>
      <c r="AA8" s="57">
        <v>0</v>
      </c>
      <c r="AB8" s="57">
        <v>5</v>
      </c>
    </row>
    <row r="9" spans="1:28">
      <c r="A9" s="57" t="s">
        <v>299</v>
      </c>
      <c r="B9" s="57">
        <v>2</v>
      </c>
      <c r="C9" s="57" t="s">
        <v>1</v>
      </c>
      <c r="D9" s="57" t="s">
        <v>4</v>
      </c>
      <c r="E9" s="57">
        <v>4</v>
      </c>
      <c r="F9" s="57">
        <v>1</v>
      </c>
      <c r="G9" s="57">
        <v>4</v>
      </c>
      <c r="H9" s="57">
        <v>4</v>
      </c>
      <c r="I9" s="57">
        <v>5</v>
      </c>
      <c r="J9" s="57">
        <v>3</v>
      </c>
      <c r="K9" s="57">
        <v>5</v>
      </c>
      <c r="L9" s="57">
        <v>0</v>
      </c>
      <c r="M9" s="57">
        <v>2</v>
      </c>
      <c r="N9" s="57">
        <v>3</v>
      </c>
      <c r="O9" s="57">
        <v>2</v>
      </c>
      <c r="P9" s="57">
        <v>4</v>
      </c>
      <c r="Q9" s="57">
        <v>0</v>
      </c>
      <c r="R9" s="57">
        <v>2</v>
      </c>
      <c r="S9" s="57">
        <v>2</v>
      </c>
      <c r="T9" s="64">
        <f t="shared" si="0"/>
        <v>2.7333333333333334</v>
      </c>
      <c r="U9" s="65">
        <f t="shared" si="1"/>
        <v>3</v>
      </c>
      <c r="V9" s="65">
        <f t="shared" si="2"/>
        <v>4</v>
      </c>
      <c r="W9" s="65">
        <f t="shared" si="3"/>
        <v>0</v>
      </c>
      <c r="X9" s="65">
        <f t="shared" si="4"/>
        <v>5</v>
      </c>
      <c r="Y9" s="65">
        <f t="shared" si="5"/>
        <v>41</v>
      </c>
      <c r="Z9" s="57" t="s">
        <v>286</v>
      </c>
      <c r="AA9" s="57">
        <v>2</v>
      </c>
      <c r="AB9" s="57">
        <v>2</v>
      </c>
    </row>
    <row r="10" spans="1:28">
      <c r="A10" s="57" t="s">
        <v>305</v>
      </c>
      <c r="B10" s="57">
        <v>2</v>
      </c>
      <c r="C10" s="57" t="s">
        <v>1</v>
      </c>
      <c r="D10" s="57" t="s">
        <v>5</v>
      </c>
      <c r="E10" s="57">
        <v>4</v>
      </c>
      <c r="F10" s="57">
        <v>3</v>
      </c>
      <c r="G10" s="57">
        <v>5</v>
      </c>
      <c r="H10" s="57">
        <v>5</v>
      </c>
      <c r="I10" s="57">
        <v>5</v>
      </c>
      <c r="J10" s="57">
        <v>5</v>
      </c>
      <c r="K10" s="57">
        <v>5</v>
      </c>
      <c r="L10" s="57">
        <v>5</v>
      </c>
      <c r="M10" s="57">
        <v>2</v>
      </c>
      <c r="N10" s="57">
        <v>5</v>
      </c>
      <c r="O10" s="57">
        <v>5</v>
      </c>
      <c r="P10" s="57">
        <v>3</v>
      </c>
      <c r="Q10" s="57">
        <v>3</v>
      </c>
      <c r="R10" s="57">
        <v>5</v>
      </c>
      <c r="S10" s="57">
        <v>3</v>
      </c>
      <c r="T10" s="64">
        <f t="shared" si="0"/>
        <v>4.2</v>
      </c>
      <c r="U10" s="65">
        <f t="shared" si="1"/>
        <v>5</v>
      </c>
      <c r="V10" s="65">
        <f t="shared" si="2"/>
        <v>5</v>
      </c>
      <c r="W10" s="65">
        <f t="shared" si="3"/>
        <v>2</v>
      </c>
      <c r="X10" s="65">
        <f t="shared" si="4"/>
        <v>5</v>
      </c>
      <c r="Y10" s="65">
        <f t="shared" si="5"/>
        <v>63</v>
      </c>
      <c r="Z10" s="57" t="s">
        <v>286</v>
      </c>
      <c r="AA10" s="57">
        <v>0</v>
      </c>
      <c r="AB10" s="57">
        <v>9</v>
      </c>
    </row>
    <row r="11" spans="1:28">
      <c r="A11" s="57" t="s">
        <v>311</v>
      </c>
      <c r="B11" s="57">
        <v>2</v>
      </c>
      <c r="C11" s="57" t="s">
        <v>1</v>
      </c>
      <c r="D11" s="57" t="s">
        <v>6</v>
      </c>
      <c r="E11" s="57">
        <v>5</v>
      </c>
      <c r="F11" s="57">
        <v>5</v>
      </c>
      <c r="G11" s="57">
        <v>2</v>
      </c>
      <c r="H11" s="57">
        <v>3</v>
      </c>
      <c r="I11" s="57">
        <v>5</v>
      </c>
      <c r="J11" s="57">
        <v>5</v>
      </c>
      <c r="K11" s="57">
        <v>3</v>
      </c>
      <c r="L11" s="57">
        <v>5</v>
      </c>
      <c r="M11" s="57">
        <v>3</v>
      </c>
      <c r="N11" s="57">
        <v>2</v>
      </c>
      <c r="O11" s="57">
        <v>5</v>
      </c>
      <c r="P11" s="57">
        <v>3</v>
      </c>
      <c r="Q11" s="57">
        <v>5</v>
      </c>
      <c r="R11" s="57">
        <v>4</v>
      </c>
      <c r="S11" s="57">
        <v>5</v>
      </c>
      <c r="T11" s="64">
        <f t="shared" si="0"/>
        <v>4</v>
      </c>
      <c r="U11" s="65">
        <f t="shared" si="1"/>
        <v>5</v>
      </c>
      <c r="V11" s="65">
        <f t="shared" si="2"/>
        <v>5</v>
      </c>
      <c r="W11" s="65">
        <f t="shared" si="3"/>
        <v>2</v>
      </c>
      <c r="X11" s="65">
        <f t="shared" si="4"/>
        <v>5</v>
      </c>
      <c r="Y11" s="65">
        <f t="shared" si="5"/>
        <v>60</v>
      </c>
      <c r="Z11" s="57" t="s">
        <v>286</v>
      </c>
      <c r="AA11" s="57">
        <v>0</v>
      </c>
      <c r="AB11" s="57">
        <v>8</v>
      </c>
    </row>
    <row r="12" spans="1:28">
      <c r="A12" s="57" t="s">
        <v>288</v>
      </c>
      <c r="B12" s="57">
        <v>3</v>
      </c>
      <c r="C12" s="57" t="s">
        <v>7</v>
      </c>
      <c r="D12" s="57" t="s">
        <v>2</v>
      </c>
      <c r="E12" s="57">
        <v>0</v>
      </c>
      <c r="F12" s="57">
        <v>4</v>
      </c>
      <c r="G12" s="57">
        <v>1</v>
      </c>
      <c r="H12" s="57">
        <v>0</v>
      </c>
      <c r="I12" s="57">
        <v>1</v>
      </c>
      <c r="J12" s="57">
        <v>1</v>
      </c>
      <c r="K12" s="57">
        <v>0</v>
      </c>
      <c r="L12" s="57">
        <v>4</v>
      </c>
      <c r="M12" s="57">
        <v>5</v>
      </c>
      <c r="N12" s="57">
        <v>0</v>
      </c>
      <c r="O12" s="57">
        <v>2</v>
      </c>
      <c r="P12" s="57">
        <v>2</v>
      </c>
      <c r="Q12" s="57">
        <v>0</v>
      </c>
      <c r="R12" s="57">
        <v>0</v>
      </c>
      <c r="S12" s="57">
        <v>1</v>
      </c>
      <c r="T12" s="64">
        <f t="shared" si="0"/>
        <v>1.4</v>
      </c>
      <c r="U12" s="65">
        <f t="shared" si="1"/>
        <v>1</v>
      </c>
      <c r="V12" s="65">
        <f t="shared" si="2"/>
        <v>0</v>
      </c>
      <c r="W12" s="65">
        <f t="shared" si="3"/>
        <v>0</v>
      </c>
      <c r="X12" s="65">
        <f t="shared" si="4"/>
        <v>5</v>
      </c>
      <c r="Y12" s="65">
        <f t="shared" si="5"/>
        <v>21</v>
      </c>
      <c r="Z12" s="57" t="s">
        <v>286</v>
      </c>
      <c r="AA12" s="57">
        <v>6</v>
      </c>
      <c r="AB12" s="57">
        <v>1</v>
      </c>
    </row>
    <row r="13" spans="1:28">
      <c r="A13" s="57" t="s">
        <v>294</v>
      </c>
      <c r="B13" s="57">
        <v>3</v>
      </c>
      <c r="C13" s="57" t="s">
        <v>7</v>
      </c>
      <c r="D13" s="57" t="s">
        <v>3</v>
      </c>
      <c r="E13" s="57">
        <v>2</v>
      </c>
      <c r="F13" s="57">
        <v>5</v>
      </c>
      <c r="G13" s="57">
        <v>3</v>
      </c>
      <c r="H13" s="57">
        <v>2</v>
      </c>
      <c r="I13" s="57">
        <v>4</v>
      </c>
      <c r="J13" s="57">
        <v>4</v>
      </c>
      <c r="K13" s="57">
        <v>2</v>
      </c>
      <c r="L13" s="57">
        <v>0</v>
      </c>
      <c r="M13" s="57">
        <v>3</v>
      </c>
      <c r="N13" s="57">
        <v>4</v>
      </c>
      <c r="O13" s="57">
        <v>3</v>
      </c>
      <c r="P13" s="57">
        <v>5</v>
      </c>
      <c r="Q13" s="57">
        <v>3</v>
      </c>
      <c r="R13" s="57">
        <v>2</v>
      </c>
      <c r="S13" s="57">
        <v>4</v>
      </c>
      <c r="T13" s="64">
        <f t="shared" si="0"/>
        <v>3.0666666666666669</v>
      </c>
      <c r="U13" s="65">
        <f t="shared" si="1"/>
        <v>3</v>
      </c>
      <c r="V13" s="65">
        <f t="shared" si="2"/>
        <v>2</v>
      </c>
      <c r="W13" s="65">
        <f t="shared" si="3"/>
        <v>0</v>
      </c>
      <c r="X13" s="65">
        <f t="shared" si="4"/>
        <v>5</v>
      </c>
      <c r="Y13" s="65">
        <f t="shared" si="5"/>
        <v>46</v>
      </c>
      <c r="Z13" s="57" t="s">
        <v>286</v>
      </c>
      <c r="AA13" s="57">
        <v>1</v>
      </c>
      <c r="AB13" s="57">
        <v>2</v>
      </c>
    </row>
    <row r="14" spans="1:28">
      <c r="A14" s="57" t="s">
        <v>300</v>
      </c>
      <c r="B14" s="57">
        <v>3</v>
      </c>
      <c r="C14" s="57" t="s">
        <v>7</v>
      </c>
      <c r="D14" s="57" t="s">
        <v>4</v>
      </c>
      <c r="E14" s="57">
        <v>3</v>
      </c>
      <c r="F14" s="57">
        <v>0</v>
      </c>
      <c r="G14" s="57">
        <v>4</v>
      </c>
      <c r="H14" s="57">
        <v>3</v>
      </c>
      <c r="I14" s="57">
        <v>4</v>
      </c>
      <c r="J14" s="57">
        <v>4</v>
      </c>
      <c r="K14" s="57">
        <v>5</v>
      </c>
      <c r="L14" s="57">
        <v>0</v>
      </c>
      <c r="M14" s="57">
        <v>1</v>
      </c>
      <c r="N14" s="57">
        <v>2</v>
      </c>
      <c r="O14" s="57">
        <v>1</v>
      </c>
      <c r="P14" s="57">
        <v>4</v>
      </c>
      <c r="Q14" s="57">
        <v>3</v>
      </c>
      <c r="R14" s="57">
        <v>3</v>
      </c>
      <c r="S14" s="57">
        <v>2</v>
      </c>
      <c r="T14" s="64">
        <f t="shared" si="0"/>
        <v>2.6</v>
      </c>
      <c r="U14" s="65">
        <f t="shared" si="1"/>
        <v>3</v>
      </c>
      <c r="V14" s="65">
        <f t="shared" si="2"/>
        <v>3</v>
      </c>
      <c r="W14" s="65">
        <f t="shared" si="3"/>
        <v>0</v>
      </c>
      <c r="X14" s="65">
        <f t="shared" si="4"/>
        <v>5</v>
      </c>
      <c r="Y14" s="65">
        <f t="shared" si="5"/>
        <v>39</v>
      </c>
      <c r="Z14" s="57" t="s">
        <v>286</v>
      </c>
      <c r="AA14" s="57">
        <v>2</v>
      </c>
      <c r="AB14" s="57">
        <v>1</v>
      </c>
    </row>
    <row r="15" spans="1:28">
      <c r="A15" s="57" t="s">
        <v>306</v>
      </c>
      <c r="B15" s="57">
        <v>3</v>
      </c>
      <c r="C15" s="57" t="s">
        <v>7</v>
      </c>
      <c r="D15" s="57" t="s">
        <v>5</v>
      </c>
      <c r="E15" s="57">
        <v>5</v>
      </c>
      <c r="F15" s="57">
        <v>4</v>
      </c>
      <c r="G15" s="57">
        <v>5</v>
      </c>
      <c r="H15" s="57">
        <v>5</v>
      </c>
      <c r="I15" s="57">
        <v>5</v>
      </c>
      <c r="J15" s="57">
        <v>5</v>
      </c>
      <c r="K15" s="57">
        <v>5</v>
      </c>
      <c r="L15" s="57">
        <v>5</v>
      </c>
      <c r="M15" s="57">
        <v>5</v>
      </c>
      <c r="N15" s="57">
        <v>5</v>
      </c>
      <c r="O15" s="57">
        <v>5</v>
      </c>
      <c r="P15" s="57">
        <v>1</v>
      </c>
      <c r="Q15" s="57">
        <v>4</v>
      </c>
      <c r="R15" s="57">
        <v>5</v>
      </c>
      <c r="S15" s="57">
        <v>5</v>
      </c>
      <c r="T15" s="64">
        <f t="shared" si="0"/>
        <v>4.5999999999999996</v>
      </c>
      <c r="U15" s="65">
        <f t="shared" si="1"/>
        <v>5</v>
      </c>
      <c r="V15" s="65">
        <f t="shared" si="2"/>
        <v>5</v>
      </c>
      <c r="W15" s="65">
        <f t="shared" si="3"/>
        <v>1</v>
      </c>
      <c r="X15" s="65">
        <f t="shared" si="4"/>
        <v>5</v>
      </c>
      <c r="Y15" s="65">
        <f t="shared" si="5"/>
        <v>69</v>
      </c>
      <c r="Z15" s="57" t="s">
        <v>286</v>
      </c>
      <c r="AA15" s="57">
        <v>0</v>
      </c>
      <c r="AB15" s="57">
        <v>12</v>
      </c>
    </row>
    <row r="16" spans="1:28">
      <c r="A16" s="57" t="s">
        <v>312</v>
      </c>
      <c r="B16" s="57">
        <v>3</v>
      </c>
      <c r="C16" s="57" t="s">
        <v>7</v>
      </c>
      <c r="D16" s="57" t="s">
        <v>6</v>
      </c>
      <c r="E16" s="57">
        <v>5</v>
      </c>
      <c r="F16" s="57">
        <v>2</v>
      </c>
      <c r="G16" s="57">
        <v>2</v>
      </c>
      <c r="H16" s="57">
        <v>4</v>
      </c>
      <c r="I16" s="57">
        <v>4</v>
      </c>
      <c r="J16" s="57">
        <v>4</v>
      </c>
      <c r="K16" s="57">
        <v>5</v>
      </c>
      <c r="L16" s="57">
        <v>3</v>
      </c>
      <c r="M16" s="57">
        <v>3</v>
      </c>
      <c r="N16" s="57">
        <v>4</v>
      </c>
      <c r="O16" s="57">
        <v>4</v>
      </c>
      <c r="P16" s="57">
        <v>4</v>
      </c>
      <c r="Q16" s="57">
        <v>5</v>
      </c>
      <c r="R16" s="57">
        <v>5</v>
      </c>
      <c r="S16" s="57">
        <v>3</v>
      </c>
      <c r="T16" s="64">
        <f t="shared" si="0"/>
        <v>3.8</v>
      </c>
      <c r="U16" s="65">
        <f t="shared" si="1"/>
        <v>4</v>
      </c>
      <c r="V16" s="65">
        <f t="shared" si="2"/>
        <v>4</v>
      </c>
      <c r="W16" s="65">
        <f t="shared" si="3"/>
        <v>2</v>
      </c>
      <c r="X16" s="65">
        <f t="shared" si="4"/>
        <v>5</v>
      </c>
      <c r="Y16" s="65">
        <f t="shared" si="5"/>
        <v>57</v>
      </c>
      <c r="Z16" s="57" t="s">
        <v>286</v>
      </c>
      <c r="AA16" s="57">
        <v>0</v>
      </c>
      <c r="AB16" s="57">
        <v>4</v>
      </c>
    </row>
    <row r="17" spans="1:28">
      <c r="A17" s="57" t="s">
        <v>289</v>
      </c>
      <c r="B17" s="57">
        <v>4</v>
      </c>
      <c r="C17" s="57" t="s">
        <v>8</v>
      </c>
      <c r="D17" s="57" t="s">
        <v>2</v>
      </c>
      <c r="E17" s="57">
        <v>1</v>
      </c>
      <c r="F17" s="57">
        <v>5</v>
      </c>
      <c r="G17" s="57">
        <v>1</v>
      </c>
      <c r="H17" s="57">
        <v>0</v>
      </c>
      <c r="I17" s="57">
        <v>1</v>
      </c>
      <c r="J17" s="57">
        <v>1</v>
      </c>
      <c r="K17" s="57">
        <v>0</v>
      </c>
      <c r="L17" s="57">
        <v>4</v>
      </c>
      <c r="M17" s="57">
        <v>3</v>
      </c>
      <c r="N17" s="57">
        <v>1</v>
      </c>
      <c r="O17" s="57">
        <v>0</v>
      </c>
      <c r="P17" s="57">
        <v>2</v>
      </c>
      <c r="Q17" s="57">
        <v>5</v>
      </c>
      <c r="R17" s="57">
        <v>0</v>
      </c>
      <c r="S17" s="57">
        <v>1</v>
      </c>
      <c r="T17" s="64">
        <f t="shared" si="0"/>
        <v>1.6666666666666667</v>
      </c>
      <c r="U17" s="65">
        <f t="shared" si="1"/>
        <v>1</v>
      </c>
      <c r="V17" s="65">
        <f t="shared" si="2"/>
        <v>1</v>
      </c>
      <c r="W17" s="65">
        <f t="shared" si="3"/>
        <v>0</v>
      </c>
      <c r="X17" s="65">
        <f t="shared" si="4"/>
        <v>5</v>
      </c>
      <c r="Y17" s="65">
        <f t="shared" si="5"/>
        <v>25</v>
      </c>
      <c r="Z17" s="57" t="s">
        <v>286</v>
      </c>
      <c r="AA17" s="57">
        <v>4</v>
      </c>
      <c r="AB17" s="57">
        <v>2</v>
      </c>
    </row>
    <row r="18" spans="1:28">
      <c r="A18" s="57" t="s">
        <v>295</v>
      </c>
      <c r="B18" s="57">
        <v>4</v>
      </c>
      <c r="C18" s="57" t="s">
        <v>8</v>
      </c>
      <c r="D18" s="57" t="s">
        <v>3</v>
      </c>
      <c r="E18" s="57">
        <v>2</v>
      </c>
      <c r="F18" s="57">
        <v>5</v>
      </c>
      <c r="G18" s="57">
        <v>3</v>
      </c>
      <c r="H18" s="57">
        <v>2</v>
      </c>
      <c r="I18" s="57">
        <v>3</v>
      </c>
      <c r="J18" s="57">
        <v>5</v>
      </c>
      <c r="K18" s="57">
        <v>2</v>
      </c>
      <c r="L18" s="57">
        <v>5</v>
      </c>
      <c r="M18" s="57">
        <v>5</v>
      </c>
      <c r="N18" s="57">
        <v>3</v>
      </c>
      <c r="O18" s="57">
        <v>4</v>
      </c>
      <c r="P18" s="57">
        <v>4</v>
      </c>
      <c r="Q18" s="57">
        <v>3</v>
      </c>
      <c r="R18" s="57">
        <v>3</v>
      </c>
      <c r="S18" s="57">
        <v>5</v>
      </c>
      <c r="T18" s="64">
        <f t="shared" si="0"/>
        <v>3.6</v>
      </c>
      <c r="U18" s="65">
        <f t="shared" si="1"/>
        <v>3</v>
      </c>
      <c r="V18" s="65">
        <f t="shared" si="2"/>
        <v>5</v>
      </c>
      <c r="W18" s="65">
        <f t="shared" si="3"/>
        <v>2</v>
      </c>
      <c r="X18" s="65">
        <f t="shared" si="4"/>
        <v>5</v>
      </c>
      <c r="Y18" s="65">
        <f t="shared" si="5"/>
        <v>54</v>
      </c>
      <c r="Z18" s="57" t="s">
        <v>286</v>
      </c>
      <c r="AA18" s="57">
        <v>0</v>
      </c>
      <c r="AB18" s="57">
        <v>5</v>
      </c>
    </row>
    <row r="19" spans="1:28">
      <c r="A19" s="57" t="s">
        <v>301</v>
      </c>
      <c r="B19" s="57">
        <v>4</v>
      </c>
      <c r="C19" s="57" t="s">
        <v>8</v>
      </c>
      <c r="D19" s="57" t="s">
        <v>4</v>
      </c>
      <c r="E19" s="57">
        <v>5</v>
      </c>
      <c r="F19" s="57">
        <v>1</v>
      </c>
      <c r="G19" s="57">
        <v>4</v>
      </c>
      <c r="H19" s="57">
        <v>4</v>
      </c>
      <c r="I19" s="57">
        <v>3</v>
      </c>
      <c r="J19" s="57">
        <v>5</v>
      </c>
      <c r="K19" s="57">
        <v>5</v>
      </c>
      <c r="L19" s="57">
        <v>0</v>
      </c>
      <c r="M19" s="57">
        <v>4</v>
      </c>
      <c r="N19" s="57">
        <v>2</v>
      </c>
      <c r="O19" s="57">
        <v>2</v>
      </c>
      <c r="P19" s="57">
        <v>5</v>
      </c>
      <c r="Q19" s="57">
        <v>3</v>
      </c>
      <c r="R19" s="57">
        <v>3</v>
      </c>
      <c r="S19" s="57">
        <v>4</v>
      </c>
      <c r="T19" s="64">
        <f t="shared" si="0"/>
        <v>3.3333333333333335</v>
      </c>
      <c r="U19" s="65">
        <f t="shared" si="1"/>
        <v>4</v>
      </c>
      <c r="V19" s="65">
        <f t="shared" si="2"/>
        <v>5</v>
      </c>
      <c r="W19" s="65">
        <f t="shared" si="3"/>
        <v>0</v>
      </c>
      <c r="X19" s="65">
        <f t="shared" si="4"/>
        <v>5</v>
      </c>
      <c r="Y19" s="65">
        <f t="shared" si="5"/>
        <v>50</v>
      </c>
      <c r="Z19" s="57" t="s">
        <v>286</v>
      </c>
      <c r="AA19" s="57">
        <v>1</v>
      </c>
      <c r="AB19" s="57">
        <v>4</v>
      </c>
    </row>
    <row r="20" spans="1:28">
      <c r="A20" s="57" t="s">
        <v>307</v>
      </c>
      <c r="B20" s="57">
        <v>4</v>
      </c>
      <c r="C20" s="57" t="s">
        <v>8</v>
      </c>
      <c r="D20" s="57" t="s">
        <v>5</v>
      </c>
      <c r="E20" s="57">
        <v>4</v>
      </c>
      <c r="F20" s="57">
        <v>2</v>
      </c>
      <c r="G20" s="57">
        <v>5</v>
      </c>
      <c r="H20" s="57">
        <v>5</v>
      </c>
      <c r="I20" s="57">
        <v>5</v>
      </c>
      <c r="J20" s="57">
        <v>3</v>
      </c>
      <c r="K20" s="57">
        <v>5</v>
      </c>
      <c r="L20" s="57">
        <v>0</v>
      </c>
      <c r="M20" s="57">
        <v>1</v>
      </c>
      <c r="N20" s="57">
        <v>5</v>
      </c>
      <c r="O20" s="57">
        <v>5</v>
      </c>
      <c r="P20" s="57">
        <v>0</v>
      </c>
      <c r="Q20" s="57">
        <v>1</v>
      </c>
      <c r="R20" s="57">
        <v>5</v>
      </c>
      <c r="S20" s="57">
        <v>3</v>
      </c>
      <c r="T20" s="64">
        <f t="shared" si="0"/>
        <v>3.2666666666666666</v>
      </c>
      <c r="U20" s="65">
        <f t="shared" si="1"/>
        <v>4</v>
      </c>
      <c r="V20" s="65">
        <f t="shared" si="2"/>
        <v>5</v>
      </c>
      <c r="W20" s="65">
        <f t="shared" si="3"/>
        <v>0</v>
      </c>
      <c r="X20" s="65">
        <f t="shared" si="4"/>
        <v>5</v>
      </c>
      <c r="Y20" s="65">
        <f t="shared" si="5"/>
        <v>49</v>
      </c>
      <c r="Z20" s="57" t="s">
        <v>286</v>
      </c>
      <c r="AA20" s="57">
        <v>2</v>
      </c>
      <c r="AB20" s="57">
        <v>7</v>
      </c>
    </row>
    <row r="21" spans="1:28">
      <c r="A21" s="57" t="s">
        <v>313</v>
      </c>
      <c r="B21" s="57">
        <v>4</v>
      </c>
      <c r="C21" s="57" t="s">
        <v>8</v>
      </c>
      <c r="D21" s="57" t="s">
        <v>6</v>
      </c>
      <c r="E21" s="57">
        <v>3</v>
      </c>
      <c r="F21" s="57">
        <v>3</v>
      </c>
      <c r="G21" s="57">
        <v>2</v>
      </c>
      <c r="H21" s="57">
        <v>3</v>
      </c>
      <c r="I21" s="57">
        <v>5</v>
      </c>
      <c r="J21" s="57">
        <v>2</v>
      </c>
      <c r="K21" s="57">
        <v>3</v>
      </c>
      <c r="L21" s="57">
        <v>3</v>
      </c>
      <c r="M21" s="57">
        <v>2</v>
      </c>
      <c r="N21" s="57">
        <v>5</v>
      </c>
      <c r="O21" s="57">
        <v>3</v>
      </c>
      <c r="P21" s="57">
        <v>3</v>
      </c>
      <c r="Q21" s="57">
        <v>5</v>
      </c>
      <c r="R21" s="57">
        <v>5</v>
      </c>
      <c r="S21" s="57">
        <v>2</v>
      </c>
      <c r="T21" s="64">
        <f t="shared" si="0"/>
        <v>3.2666666666666666</v>
      </c>
      <c r="U21" s="65">
        <f t="shared" si="1"/>
        <v>3</v>
      </c>
      <c r="V21" s="65">
        <f t="shared" si="2"/>
        <v>3</v>
      </c>
      <c r="W21" s="65">
        <f t="shared" si="3"/>
        <v>2</v>
      </c>
      <c r="X21" s="65">
        <f t="shared" si="4"/>
        <v>5</v>
      </c>
      <c r="Y21" s="65">
        <f t="shared" si="5"/>
        <v>49</v>
      </c>
      <c r="Z21" s="57" t="s">
        <v>286</v>
      </c>
      <c r="AA21" s="57">
        <v>0</v>
      </c>
      <c r="AB21" s="57">
        <v>4</v>
      </c>
    </row>
    <row r="22" spans="1:28">
      <c r="A22" s="57" t="s">
        <v>290</v>
      </c>
      <c r="B22" s="57">
        <v>5</v>
      </c>
      <c r="C22" s="57" t="s">
        <v>9</v>
      </c>
      <c r="D22" s="57" t="s">
        <v>2</v>
      </c>
      <c r="E22" s="57">
        <v>0</v>
      </c>
      <c r="F22" s="57">
        <v>2</v>
      </c>
      <c r="G22" s="57">
        <v>1</v>
      </c>
      <c r="H22" s="57">
        <v>0</v>
      </c>
      <c r="I22" s="57">
        <v>1</v>
      </c>
      <c r="J22" s="57">
        <v>1</v>
      </c>
      <c r="K22" s="57">
        <v>0</v>
      </c>
      <c r="L22" s="57">
        <v>4</v>
      </c>
      <c r="M22" s="57">
        <v>4</v>
      </c>
      <c r="N22" s="57">
        <v>2</v>
      </c>
      <c r="O22" s="57">
        <v>4</v>
      </c>
      <c r="P22" s="57">
        <v>2</v>
      </c>
      <c r="Q22" s="57">
        <v>5</v>
      </c>
      <c r="R22" s="57">
        <v>0</v>
      </c>
      <c r="S22" s="57">
        <v>1</v>
      </c>
      <c r="T22" s="64">
        <f t="shared" si="0"/>
        <v>1.8</v>
      </c>
      <c r="U22" s="65">
        <f t="shared" si="1"/>
        <v>1</v>
      </c>
      <c r="V22" s="65">
        <f t="shared" si="2"/>
        <v>0</v>
      </c>
      <c r="W22" s="65">
        <f t="shared" si="3"/>
        <v>0</v>
      </c>
      <c r="X22" s="65">
        <f t="shared" si="4"/>
        <v>5</v>
      </c>
      <c r="Y22" s="65">
        <f t="shared" si="5"/>
        <v>27</v>
      </c>
      <c r="Z22" s="57" t="s">
        <v>286</v>
      </c>
      <c r="AA22" s="57">
        <v>4</v>
      </c>
      <c r="AB22" s="57">
        <v>1</v>
      </c>
    </row>
    <row r="23" spans="1:28">
      <c r="A23" s="57" t="s">
        <v>296</v>
      </c>
      <c r="B23" s="57">
        <v>5</v>
      </c>
      <c r="C23" s="57" t="s">
        <v>9</v>
      </c>
      <c r="D23" s="57" t="s">
        <v>3</v>
      </c>
      <c r="E23" s="57">
        <v>2</v>
      </c>
      <c r="F23" s="57">
        <v>3</v>
      </c>
      <c r="G23" s="57">
        <v>3</v>
      </c>
      <c r="H23" s="57">
        <v>3</v>
      </c>
      <c r="I23" s="57">
        <v>5</v>
      </c>
      <c r="J23" s="57">
        <v>3</v>
      </c>
      <c r="K23" s="57">
        <v>2</v>
      </c>
      <c r="L23" s="57">
        <v>5</v>
      </c>
      <c r="M23" s="57">
        <v>5</v>
      </c>
      <c r="N23" s="57">
        <v>4</v>
      </c>
      <c r="O23" s="57">
        <v>5</v>
      </c>
      <c r="P23" s="57">
        <v>4</v>
      </c>
      <c r="Q23" s="57">
        <v>2</v>
      </c>
      <c r="R23" s="57">
        <v>2</v>
      </c>
      <c r="S23" s="57">
        <v>5</v>
      </c>
      <c r="T23" s="64">
        <f t="shared" si="0"/>
        <v>3.5333333333333332</v>
      </c>
      <c r="U23" s="65">
        <f t="shared" si="1"/>
        <v>3</v>
      </c>
      <c r="V23" s="65">
        <f t="shared" si="2"/>
        <v>5</v>
      </c>
      <c r="W23" s="65">
        <f t="shared" si="3"/>
        <v>2</v>
      </c>
      <c r="X23" s="65">
        <f t="shared" si="4"/>
        <v>5</v>
      </c>
      <c r="Y23" s="65">
        <f t="shared" si="5"/>
        <v>53</v>
      </c>
      <c r="Z23" s="57" t="s">
        <v>286</v>
      </c>
      <c r="AA23" s="57">
        <v>0</v>
      </c>
      <c r="AB23" s="57">
        <v>5</v>
      </c>
    </row>
    <row r="24" spans="1:28">
      <c r="A24" s="57" t="s">
        <v>302</v>
      </c>
      <c r="B24" s="57">
        <v>5</v>
      </c>
      <c r="C24" s="57" t="s">
        <v>9</v>
      </c>
      <c r="D24" s="57" t="s">
        <v>4</v>
      </c>
      <c r="E24" s="57">
        <v>3</v>
      </c>
      <c r="F24" s="57">
        <v>1</v>
      </c>
      <c r="G24" s="57">
        <v>4</v>
      </c>
      <c r="H24" s="57">
        <v>3</v>
      </c>
      <c r="I24" s="57">
        <v>5</v>
      </c>
      <c r="J24" s="57">
        <v>5</v>
      </c>
      <c r="K24" s="57">
        <v>5</v>
      </c>
      <c r="L24" s="57">
        <v>0</v>
      </c>
      <c r="M24" s="57">
        <v>2</v>
      </c>
      <c r="N24" s="57">
        <v>3</v>
      </c>
      <c r="O24" s="57">
        <v>1</v>
      </c>
      <c r="P24" s="57">
        <v>2</v>
      </c>
      <c r="Q24" s="57">
        <v>1</v>
      </c>
      <c r="R24" s="57">
        <v>4</v>
      </c>
      <c r="S24" s="57">
        <v>3</v>
      </c>
      <c r="T24" s="64">
        <f t="shared" si="0"/>
        <v>2.8</v>
      </c>
      <c r="U24" s="65">
        <f t="shared" si="1"/>
        <v>3</v>
      </c>
      <c r="V24" s="65">
        <f t="shared" si="2"/>
        <v>3</v>
      </c>
      <c r="W24" s="65">
        <f t="shared" si="3"/>
        <v>0</v>
      </c>
      <c r="X24" s="65">
        <f t="shared" si="4"/>
        <v>5</v>
      </c>
      <c r="Y24" s="65">
        <f t="shared" si="5"/>
        <v>42</v>
      </c>
      <c r="Z24" s="57" t="s">
        <v>286</v>
      </c>
      <c r="AA24" s="57">
        <v>1</v>
      </c>
      <c r="AB24" s="57">
        <v>3</v>
      </c>
    </row>
    <row r="25" spans="1:28">
      <c r="A25" s="57" t="s">
        <v>308</v>
      </c>
      <c r="B25" s="57">
        <v>5</v>
      </c>
      <c r="C25" s="57" t="s">
        <v>9</v>
      </c>
      <c r="D25" s="57" t="s">
        <v>5</v>
      </c>
      <c r="E25" s="57">
        <v>4</v>
      </c>
      <c r="F25" s="57">
        <v>5</v>
      </c>
      <c r="G25" s="57">
        <v>5</v>
      </c>
      <c r="H25" s="57">
        <v>5</v>
      </c>
      <c r="I25" s="57">
        <v>5</v>
      </c>
      <c r="J25" s="57">
        <v>5</v>
      </c>
      <c r="K25" s="57">
        <v>5</v>
      </c>
      <c r="L25" s="57">
        <v>3</v>
      </c>
      <c r="M25" s="57">
        <v>2</v>
      </c>
      <c r="N25" s="57">
        <v>5</v>
      </c>
      <c r="O25" s="57">
        <v>4</v>
      </c>
      <c r="P25" s="57">
        <v>5</v>
      </c>
      <c r="Q25" s="57">
        <v>5</v>
      </c>
      <c r="R25" s="57">
        <v>5</v>
      </c>
      <c r="S25" s="57">
        <v>2</v>
      </c>
      <c r="T25" s="64">
        <f t="shared" si="0"/>
        <v>4.333333333333333</v>
      </c>
      <c r="U25" s="65">
        <f t="shared" si="1"/>
        <v>5</v>
      </c>
      <c r="V25" s="65">
        <f t="shared" si="2"/>
        <v>5</v>
      </c>
      <c r="W25" s="65">
        <f t="shared" si="3"/>
        <v>2</v>
      </c>
      <c r="X25" s="65">
        <f t="shared" si="4"/>
        <v>5</v>
      </c>
      <c r="Y25" s="65">
        <f t="shared" si="5"/>
        <v>65</v>
      </c>
      <c r="Z25" s="57" t="s">
        <v>286</v>
      </c>
      <c r="AA25" s="57">
        <v>0</v>
      </c>
      <c r="AB25" s="57">
        <v>10</v>
      </c>
    </row>
    <row r="26" spans="1:28">
      <c r="A26" s="57" t="s">
        <v>314</v>
      </c>
      <c r="B26" s="57">
        <v>5</v>
      </c>
      <c r="C26" s="57" t="s">
        <v>9</v>
      </c>
      <c r="D26" s="57" t="s">
        <v>6</v>
      </c>
      <c r="E26" s="57">
        <v>5</v>
      </c>
      <c r="F26" s="57">
        <v>5</v>
      </c>
      <c r="G26" s="57">
        <v>2</v>
      </c>
      <c r="H26" s="57">
        <v>4</v>
      </c>
      <c r="I26" s="57">
        <v>2</v>
      </c>
      <c r="J26" s="57">
        <v>3</v>
      </c>
      <c r="K26" s="57">
        <v>3</v>
      </c>
      <c r="L26" s="57">
        <v>2</v>
      </c>
      <c r="M26" s="57">
        <v>4</v>
      </c>
      <c r="N26" s="57">
        <v>0</v>
      </c>
      <c r="O26" s="57">
        <v>4</v>
      </c>
      <c r="P26" s="57">
        <v>4</v>
      </c>
      <c r="Q26" s="57">
        <v>5</v>
      </c>
      <c r="R26" s="57">
        <v>4</v>
      </c>
      <c r="S26" s="57">
        <v>4</v>
      </c>
      <c r="T26" s="64">
        <f t="shared" si="0"/>
        <v>3.4</v>
      </c>
      <c r="U26" s="65">
        <f t="shared" si="1"/>
        <v>4</v>
      </c>
      <c r="V26" s="65">
        <f t="shared" si="2"/>
        <v>4</v>
      </c>
      <c r="W26" s="65">
        <f t="shared" si="3"/>
        <v>0</v>
      </c>
      <c r="X26" s="65">
        <f t="shared" si="4"/>
        <v>5</v>
      </c>
      <c r="Y26" s="65">
        <f t="shared" si="5"/>
        <v>51</v>
      </c>
      <c r="Z26" s="57" t="s">
        <v>286</v>
      </c>
      <c r="AA26" s="57">
        <v>1</v>
      </c>
      <c r="AB26" s="57">
        <v>3</v>
      </c>
    </row>
    <row r="27" spans="1:28">
      <c r="A27" s="57" t="s">
        <v>291</v>
      </c>
      <c r="B27" s="57">
        <v>6</v>
      </c>
      <c r="C27" s="57" t="s">
        <v>10</v>
      </c>
      <c r="D27" s="57" t="s">
        <v>2</v>
      </c>
      <c r="E27" s="57">
        <v>1</v>
      </c>
      <c r="F27" s="57">
        <v>3</v>
      </c>
      <c r="G27" s="57">
        <v>1</v>
      </c>
      <c r="H27" s="57">
        <v>0</v>
      </c>
      <c r="I27" s="57">
        <v>1</v>
      </c>
      <c r="J27" s="57">
        <v>1</v>
      </c>
      <c r="K27" s="57">
        <v>0</v>
      </c>
      <c r="L27" s="57">
        <v>5</v>
      </c>
      <c r="M27" s="57">
        <v>3</v>
      </c>
      <c r="N27" s="57">
        <v>2</v>
      </c>
      <c r="O27" s="57">
        <v>3</v>
      </c>
      <c r="P27" s="57">
        <v>2</v>
      </c>
      <c r="Q27" s="57">
        <v>3</v>
      </c>
      <c r="R27" s="57">
        <v>0</v>
      </c>
      <c r="S27" s="57">
        <v>1</v>
      </c>
      <c r="T27" s="64">
        <f t="shared" si="0"/>
        <v>1.7333333333333334</v>
      </c>
      <c r="U27" s="65">
        <f t="shared" si="1"/>
        <v>1</v>
      </c>
      <c r="V27" s="65">
        <f t="shared" si="2"/>
        <v>1</v>
      </c>
      <c r="W27" s="65">
        <f t="shared" si="3"/>
        <v>0</v>
      </c>
      <c r="X27" s="65">
        <f t="shared" si="4"/>
        <v>5</v>
      </c>
      <c r="Y27" s="65">
        <f t="shared" si="5"/>
        <v>26</v>
      </c>
      <c r="Z27" s="57" t="s">
        <v>286</v>
      </c>
      <c r="AA27" s="57">
        <v>3</v>
      </c>
      <c r="AB27" s="57">
        <v>1</v>
      </c>
    </row>
    <row r="28" spans="1:28">
      <c r="A28" s="57" t="s">
        <v>297</v>
      </c>
      <c r="B28" s="57">
        <v>6</v>
      </c>
      <c r="C28" s="57" t="s">
        <v>10</v>
      </c>
      <c r="D28" s="57" t="s">
        <v>3</v>
      </c>
      <c r="E28" s="57">
        <v>3</v>
      </c>
      <c r="F28" s="57">
        <v>3</v>
      </c>
      <c r="G28" s="57">
        <v>3</v>
      </c>
      <c r="H28" s="57">
        <v>2</v>
      </c>
      <c r="I28" s="57">
        <v>5</v>
      </c>
      <c r="J28" s="57">
        <v>5</v>
      </c>
      <c r="K28" s="57">
        <v>2</v>
      </c>
      <c r="L28" s="57">
        <v>2</v>
      </c>
      <c r="M28" s="57">
        <v>3</v>
      </c>
      <c r="N28" s="57">
        <v>4</v>
      </c>
      <c r="O28" s="57">
        <v>5</v>
      </c>
      <c r="P28" s="57">
        <v>4</v>
      </c>
      <c r="Q28" s="57">
        <v>5</v>
      </c>
      <c r="R28" s="57">
        <v>2</v>
      </c>
      <c r="S28" s="57">
        <v>5</v>
      </c>
      <c r="T28" s="64">
        <f t="shared" si="0"/>
        <v>3.5333333333333332</v>
      </c>
      <c r="U28" s="65">
        <f t="shared" si="1"/>
        <v>3</v>
      </c>
      <c r="V28" s="65">
        <f t="shared" si="2"/>
        <v>5</v>
      </c>
      <c r="W28" s="65">
        <f t="shared" si="3"/>
        <v>2</v>
      </c>
      <c r="X28" s="65">
        <f t="shared" si="4"/>
        <v>5</v>
      </c>
      <c r="Y28" s="65">
        <f t="shared" si="5"/>
        <v>53</v>
      </c>
      <c r="Z28" s="57" t="s">
        <v>286</v>
      </c>
      <c r="AA28" s="57">
        <v>0</v>
      </c>
      <c r="AB28" s="57">
        <v>5</v>
      </c>
    </row>
    <row r="29" spans="1:28">
      <c r="A29" s="57" t="s">
        <v>303</v>
      </c>
      <c r="B29" s="57">
        <v>6</v>
      </c>
      <c r="C29" s="57" t="s">
        <v>10</v>
      </c>
      <c r="D29" s="57" t="s">
        <v>4</v>
      </c>
      <c r="E29" s="57">
        <v>4</v>
      </c>
      <c r="F29" s="57">
        <v>1</v>
      </c>
      <c r="G29" s="57">
        <v>4</v>
      </c>
      <c r="H29" s="57">
        <v>3</v>
      </c>
      <c r="I29" s="57">
        <v>5</v>
      </c>
      <c r="J29" s="57">
        <v>3</v>
      </c>
      <c r="K29" s="57">
        <v>5</v>
      </c>
      <c r="L29" s="57">
        <v>0</v>
      </c>
      <c r="M29" s="57">
        <v>3</v>
      </c>
      <c r="N29" s="57">
        <v>4</v>
      </c>
      <c r="O29" s="57">
        <v>1</v>
      </c>
      <c r="P29" s="57">
        <v>4</v>
      </c>
      <c r="Q29" s="57">
        <v>1</v>
      </c>
      <c r="R29" s="57">
        <v>5</v>
      </c>
      <c r="S29" s="57">
        <v>3</v>
      </c>
      <c r="T29" s="64">
        <f t="shared" si="0"/>
        <v>3.0666666666666669</v>
      </c>
      <c r="U29" s="65">
        <f t="shared" si="1"/>
        <v>3</v>
      </c>
      <c r="V29" s="65">
        <f t="shared" si="2"/>
        <v>4</v>
      </c>
      <c r="W29" s="65">
        <f t="shared" si="3"/>
        <v>0</v>
      </c>
      <c r="X29" s="65">
        <f t="shared" si="4"/>
        <v>5</v>
      </c>
      <c r="Y29" s="65">
        <f t="shared" si="5"/>
        <v>46</v>
      </c>
      <c r="Z29" s="57" t="s">
        <v>286</v>
      </c>
      <c r="AA29" s="57">
        <v>1</v>
      </c>
      <c r="AB29" s="57">
        <v>3</v>
      </c>
    </row>
    <row r="30" spans="1:28">
      <c r="A30" s="57" t="s">
        <v>309</v>
      </c>
      <c r="B30" s="57">
        <v>6</v>
      </c>
      <c r="C30" s="57" t="s">
        <v>10</v>
      </c>
      <c r="D30" s="57" t="s">
        <v>5</v>
      </c>
      <c r="E30" s="57">
        <v>5</v>
      </c>
      <c r="F30" s="57">
        <v>5</v>
      </c>
      <c r="G30" s="57">
        <v>5</v>
      </c>
      <c r="H30" s="57">
        <v>5</v>
      </c>
      <c r="I30" s="57">
        <v>5</v>
      </c>
      <c r="J30" s="57">
        <v>5</v>
      </c>
      <c r="K30" s="57">
        <v>5</v>
      </c>
      <c r="L30" s="57">
        <v>5</v>
      </c>
      <c r="M30" s="57">
        <v>5</v>
      </c>
      <c r="N30" s="57">
        <v>5</v>
      </c>
      <c r="O30" s="57">
        <v>4</v>
      </c>
      <c r="P30" s="57">
        <v>5</v>
      </c>
      <c r="Q30" s="57">
        <v>5</v>
      </c>
      <c r="R30" s="57">
        <v>5</v>
      </c>
      <c r="S30" s="57">
        <v>4</v>
      </c>
      <c r="T30" s="64">
        <f t="shared" si="0"/>
        <v>4.8666666666666663</v>
      </c>
      <c r="U30" s="65">
        <f t="shared" si="1"/>
        <v>5</v>
      </c>
      <c r="V30" s="65">
        <f t="shared" si="2"/>
        <v>5</v>
      </c>
      <c r="W30" s="65">
        <f t="shared" si="3"/>
        <v>4</v>
      </c>
      <c r="X30" s="65">
        <f t="shared" si="4"/>
        <v>5</v>
      </c>
      <c r="Y30" s="65">
        <f t="shared" si="5"/>
        <v>73</v>
      </c>
      <c r="Z30" s="57" t="s">
        <v>286</v>
      </c>
      <c r="AA30" s="57">
        <v>0</v>
      </c>
      <c r="AB30" s="57">
        <v>13</v>
      </c>
    </row>
    <row r="31" spans="1:28">
      <c r="A31" s="57" t="s">
        <v>315</v>
      </c>
      <c r="B31" s="57">
        <v>6</v>
      </c>
      <c r="C31" s="57" t="s">
        <v>10</v>
      </c>
      <c r="D31" s="57" t="s">
        <v>6</v>
      </c>
      <c r="E31" s="57">
        <v>3</v>
      </c>
      <c r="F31" s="57">
        <v>5</v>
      </c>
      <c r="G31" s="57">
        <v>2</v>
      </c>
      <c r="H31" s="57">
        <v>4</v>
      </c>
      <c r="I31" s="57">
        <v>2</v>
      </c>
      <c r="J31" s="57">
        <v>3</v>
      </c>
      <c r="K31" s="57">
        <v>3</v>
      </c>
      <c r="L31" s="57">
        <v>3</v>
      </c>
      <c r="M31" s="57">
        <v>5</v>
      </c>
      <c r="N31" s="57">
        <v>1</v>
      </c>
      <c r="O31" s="57">
        <v>2</v>
      </c>
      <c r="P31" s="57">
        <v>2</v>
      </c>
      <c r="Q31" s="57">
        <v>3</v>
      </c>
      <c r="R31" s="57">
        <v>5</v>
      </c>
      <c r="S31" s="57">
        <v>2</v>
      </c>
      <c r="T31" s="64">
        <f t="shared" si="0"/>
        <v>3</v>
      </c>
      <c r="U31" s="65">
        <f t="shared" si="1"/>
        <v>3</v>
      </c>
      <c r="V31" s="65">
        <f t="shared" si="2"/>
        <v>3</v>
      </c>
      <c r="W31" s="65">
        <f t="shared" si="3"/>
        <v>1</v>
      </c>
      <c r="X31" s="65">
        <f t="shared" si="4"/>
        <v>5</v>
      </c>
      <c r="Y31" s="65">
        <f t="shared" si="5"/>
        <v>45</v>
      </c>
      <c r="Z31" s="57" t="s">
        <v>286</v>
      </c>
      <c r="AA31" s="57">
        <v>0</v>
      </c>
      <c r="AB31" s="57">
        <v>3</v>
      </c>
    </row>
    <row r="32" spans="1:28">
      <c r="A32" s="57" t="s">
        <v>155</v>
      </c>
      <c r="B32" s="57">
        <v>7</v>
      </c>
      <c r="C32" s="57" t="s">
        <v>12</v>
      </c>
      <c r="D32" s="57" t="s">
        <v>2</v>
      </c>
      <c r="E32" s="57">
        <v>0</v>
      </c>
      <c r="F32" s="57">
        <v>5</v>
      </c>
      <c r="G32" s="57">
        <v>1</v>
      </c>
      <c r="H32" s="57">
        <v>0</v>
      </c>
      <c r="I32" s="57">
        <v>3</v>
      </c>
      <c r="J32" s="57">
        <v>1</v>
      </c>
      <c r="K32" s="57">
        <v>0</v>
      </c>
      <c r="L32" s="57">
        <v>1</v>
      </c>
      <c r="M32" s="57">
        <v>1</v>
      </c>
      <c r="N32" s="57">
        <v>1</v>
      </c>
      <c r="O32" s="57">
        <v>1</v>
      </c>
      <c r="P32" s="57">
        <v>4</v>
      </c>
      <c r="Q32" s="57">
        <v>5</v>
      </c>
      <c r="R32" s="57">
        <v>0</v>
      </c>
      <c r="S32" s="57">
        <v>1</v>
      </c>
      <c r="T32" s="64">
        <f t="shared" si="0"/>
        <v>1.6</v>
      </c>
      <c r="U32" s="65">
        <f t="shared" si="1"/>
        <v>1</v>
      </c>
      <c r="V32" s="65">
        <f t="shared" si="2"/>
        <v>1</v>
      </c>
      <c r="W32" s="65">
        <f t="shared" si="3"/>
        <v>0</v>
      </c>
      <c r="X32" s="65">
        <f t="shared" si="4"/>
        <v>5</v>
      </c>
      <c r="Y32" s="65">
        <f t="shared" si="5"/>
        <v>24</v>
      </c>
      <c r="Z32" s="57" t="s">
        <v>156</v>
      </c>
      <c r="AA32" s="57">
        <v>4</v>
      </c>
      <c r="AB32" s="57">
        <v>2</v>
      </c>
    </row>
    <row r="33" spans="1:28">
      <c r="A33" s="57" t="s">
        <v>164</v>
      </c>
      <c r="B33" s="57">
        <v>7</v>
      </c>
      <c r="C33" s="57" t="s">
        <v>12</v>
      </c>
      <c r="D33" s="57" t="s">
        <v>3</v>
      </c>
      <c r="E33" s="57">
        <v>2</v>
      </c>
      <c r="F33" s="57">
        <v>3</v>
      </c>
      <c r="G33" s="57">
        <v>2</v>
      </c>
      <c r="H33" s="57">
        <v>2</v>
      </c>
      <c r="I33" s="57">
        <v>3</v>
      </c>
      <c r="J33" s="57">
        <v>2</v>
      </c>
      <c r="K33" s="57">
        <v>2</v>
      </c>
      <c r="L33" s="57">
        <v>4</v>
      </c>
      <c r="M33" s="57">
        <v>3</v>
      </c>
      <c r="N33" s="57">
        <v>3</v>
      </c>
      <c r="O33" s="57">
        <v>3</v>
      </c>
      <c r="P33" s="57">
        <v>5</v>
      </c>
      <c r="Q33" s="57">
        <v>0</v>
      </c>
      <c r="R33" s="57">
        <v>2</v>
      </c>
      <c r="S33" s="57">
        <v>2</v>
      </c>
      <c r="T33" s="64">
        <f t="shared" si="0"/>
        <v>2.5333333333333332</v>
      </c>
      <c r="U33" s="65">
        <f t="shared" si="1"/>
        <v>2</v>
      </c>
      <c r="V33" s="65">
        <f t="shared" si="2"/>
        <v>2</v>
      </c>
      <c r="W33" s="65">
        <f t="shared" si="3"/>
        <v>0</v>
      </c>
      <c r="X33" s="65">
        <f t="shared" si="4"/>
        <v>5</v>
      </c>
      <c r="Y33" s="65">
        <f t="shared" si="5"/>
        <v>38</v>
      </c>
      <c r="Z33" s="57" t="s">
        <v>156</v>
      </c>
      <c r="AA33" s="57">
        <v>1</v>
      </c>
      <c r="AB33" s="57">
        <v>1</v>
      </c>
    </row>
    <row r="34" spans="1:28">
      <c r="A34" s="57" t="s">
        <v>172</v>
      </c>
      <c r="B34" s="57">
        <v>7</v>
      </c>
      <c r="C34" s="57" t="s">
        <v>12</v>
      </c>
      <c r="D34" s="57" t="s">
        <v>4</v>
      </c>
      <c r="E34" s="57">
        <v>3</v>
      </c>
      <c r="F34" s="57">
        <v>0</v>
      </c>
      <c r="G34" s="57">
        <v>5</v>
      </c>
      <c r="H34" s="57">
        <v>3</v>
      </c>
      <c r="I34" s="57">
        <v>3</v>
      </c>
      <c r="J34" s="57">
        <v>4</v>
      </c>
      <c r="K34" s="57">
        <v>5</v>
      </c>
      <c r="L34" s="57">
        <v>3</v>
      </c>
      <c r="M34" s="57">
        <v>3</v>
      </c>
      <c r="N34" s="57">
        <v>3</v>
      </c>
      <c r="O34" s="57">
        <v>2</v>
      </c>
      <c r="P34" s="57">
        <v>2</v>
      </c>
      <c r="Q34" s="57">
        <v>2</v>
      </c>
      <c r="R34" s="57">
        <v>3</v>
      </c>
      <c r="S34" s="57">
        <v>4</v>
      </c>
      <c r="T34" s="64">
        <f t="shared" si="0"/>
        <v>3</v>
      </c>
      <c r="U34" s="65">
        <f t="shared" si="1"/>
        <v>3</v>
      </c>
      <c r="V34" s="65">
        <f t="shared" si="2"/>
        <v>3</v>
      </c>
      <c r="W34" s="65">
        <f t="shared" si="3"/>
        <v>0</v>
      </c>
      <c r="X34" s="65">
        <f t="shared" si="4"/>
        <v>5</v>
      </c>
      <c r="Y34" s="65">
        <f t="shared" si="5"/>
        <v>45</v>
      </c>
      <c r="Z34" s="57" t="s">
        <v>156</v>
      </c>
      <c r="AA34" s="57">
        <v>1</v>
      </c>
      <c r="AB34" s="57">
        <v>2</v>
      </c>
    </row>
    <row r="35" spans="1:28">
      <c r="A35" s="57" t="s">
        <v>180</v>
      </c>
      <c r="B35" s="57">
        <v>7</v>
      </c>
      <c r="C35" s="57" t="s">
        <v>12</v>
      </c>
      <c r="D35" s="57" t="s">
        <v>5</v>
      </c>
      <c r="E35" s="57">
        <v>4</v>
      </c>
      <c r="F35" s="57">
        <v>4</v>
      </c>
      <c r="G35" s="57">
        <v>4</v>
      </c>
      <c r="H35" s="57">
        <v>4</v>
      </c>
      <c r="I35" s="57">
        <v>5</v>
      </c>
      <c r="J35" s="57">
        <v>4</v>
      </c>
      <c r="K35" s="57">
        <v>5</v>
      </c>
      <c r="L35" s="57">
        <v>5</v>
      </c>
      <c r="M35" s="57">
        <v>5</v>
      </c>
      <c r="N35" s="57">
        <v>4</v>
      </c>
      <c r="O35" s="57">
        <v>5</v>
      </c>
      <c r="P35" s="57">
        <v>4</v>
      </c>
      <c r="Q35" s="57">
        <v>3</v>
      </c>
      <c r="R35" s="57">
        <v>5</v>
      </c>
      <c r="S35" s="57">
        <v>3</v>
      </c>
      <c r="T35" s="64">
        <f t="shared" si="0"/>
        <v>4.2666666666666666</v>
      </c>
      <c r="U35" s="65">
        <f t="shared" si="1"/>
        <v>4</v>
      </c>
      <c r="V35" s="65">
        <f t="shared" si="2"/>
        <v>4</v>
      </c>
      <c r="W35" s="65">
        <f t="shared" si="3"/>
        <v>3</v>
      </c>
      <c r="X35" s="65">
        <f t="shared" si="4"/>
        <v>5</v>
      </c>
      <c r="Y35" s="65">
        <f t="shared" si="5"/>
        <v>64</v>
      </c>
      <c r="Z35" s="57" t="s">
        <v>156</v>
      </c>
      <c r="AA35" s="57">
        <v>0</v>
      </c>
      <c r="AB35" s="57">
        <v>6</v>
      </c>
    </row>
    <row r="36" spans="1:28">
      <c r="A36" s="57" t="s">
        <v>188</v>
      </c>
      <c r="B36" s="57">
        <v>7</v>
      </c>
      <c r="C36" s="57" t="s">
        <v>12</v>
      </c>
      <c r="D36" s="57" t="s">
        <v>6</v>
      </c>
      <c r="E36" s="57">
        <v>5</v>
      </c>
      <c r="F36" s="57">
        <v>2</v>
      </c>
      <c r="G36" s="57">
        <v>4</v>
      </c>
      <c r="H36" s="57">
        <v>5</v>
      </c>
      <c r="I36" s="57">
        <v>4</v>
      </c>
      <c r="J36" s="57">
        <v>5</v>
      </c>
      <c r="K36" s="57">
        <v>5</v>
      </c>
      <c r="L36" s="57">
        <v>2</v>
      </c>
      <c r="M36" s="57">
        <v>5</v>
      </c>
      <c r="N36" s="57">
        <v>5</v>
      </c>
      <c r="O36" s="57">
        <v>4</v>
      </c>
      <c r="P36" s="57">
        <v>2</v>
      </c>
      <c r="Q36" s="57">
        <v>5</v>
      </c>
      <c r="R36" s="57">
        <v>5</v>
      </c>
      <c r="S36" s="57">
        <v>5</v>
      </c>
      <c r="T36" s="64">
        <f t="shared" si="0"/>
        <v>4.2</v>
      </c>
      <c r="U36" s="65">
        <f t="shared" si="1"/>
        <v>5</v>
      </c>
      <c r="V36" s="65">
        <f t="shared" si="2"/>
        <v>5</v>
      </c>
      <c r="W36" s="65">
        <f t="shared" si="3"/>
        <v>2</v>
      </c>
      <c r="X36" s="65">
        <f t="shared" si="4"/>
        <v>5</v>
      </c>
      <c r="Y36" s="65">
        <f t="shared" si="5"/>
        <v>63</v>
      </c>
      <c r="Z36" s="57" t="s">
        <v>156</v>
      </c>
      <c r="AA36" s="57">
        <v>0</v>
      </c>
      <c r="AB36" s="57">
        <v>9</v>
      </c>
    </row>
    <row r="37" spans="1:28">
      <c r="A37" s="57" t="s">
        <v>157</v>
      </c>
      <c r="B37" s="57">
        <v>8</v>
      </c>
      <c r="C37" s="57" t="s">
        <v>11</v>
      </c>
      <c r="D37" s="57" t="s">
        <v>2</v>
      </c>
      <c r="E37" s="57">
        <v>2</v>
      </c>
      <c r="F37" s="57">
        <v>1</v>
      </c>
      <c r="G37" s="57">
        <v>1</v>
      </c>
      <c r="H37" s="57">
        <v>0</v>
      </c>
      <c r="I37" s="57">
        <v>1</v>
      </c>
      <c r="J37" s="57">
        <v>1</v>
      </c>
      <c r="K37" s="57">
        <v>0</v>
      </c>
      <c r="L37" s="57">
        <v>5</v>
      </c>
      <c r="M37" s="57">
        <v>1</v>
      </c>
      <c r="N37" s="57">
        <v>1</v>
      </c>
      <c r="O37" s="57">
        <v>0</v>
      </c>
      <c r="P37" s="57">
        <v>1</v>
      </c>
      <c r="Q37" s="57">
        <v>5</v>
      </c>
      <c r="R37" s="57">
        <v>0</v>
      </c>
      <c r="S37" s="57">
        <v>1</v>
      </c>
      <c r="T37" s="64">
        <f t="shared" si="0"/>
        <v>1.3333333333333333</v>
      </c>
      <c r="U37" s="65">
        <f t="shared" si="1"/>
        <v>1</v>
      </c>
      <c r="V37" s="65">
        <f t="shared" si="2"/>
        <v>1</v>
      </c>
      <c r="W37" s="65">
        <f t="shared" si="3"/>
        <v>0</v>
      </c>
      <c r="X37" s="65">
        <f t="shared" si="4"/>
        <v>5</v>
      </c>
      <c r="Y37" s="65">
        <f t="shared" si="5"/>
        <v>20</v>
      </c>
      <c r="Z37" s="57" t="s">
        <v>156</v>
      </c>
      <c r="AA37" s="57">
        <v>4</v>
      </c>
      <c r="AB37" s="57">
        <v>2</v>
      </c>
    </row>
    <row r="38" spans="1:28">
      <c r="A38" s="57" t="s">
        <v>165</v>
      </c>
      <c r="B38" s="57">
        <v>8</v>
      </c>
      <c r="C38" s="57" t="s">
        <v>11</v>
      </c>
      <c r="D38" s="57" t="s">
        <v>3</v>
      </c>
      <c r="E38" s="57">
        <v>1</v>
      </c>
      <c r="F38" s="57">
        <v>5</v>
      </c>
      <c r="G38" s="57">
        <v>2</v>
      </c>
      <c r="H38" s="57">
        <v>2</v>
      </c>
      <c r="I38" s="57">
        <v>2</v>
      </c>
      <c r="J38" s="57">
        <v>2</v>
      </c>
      <c r="K38" s="57">
        <v>2</v>
      </c>
      <c r="L38" s="57">
        <v>4</v>
      </c>
      <c r="M38" s="57">
        <v>3</v>
      </c>
      <c r="N38" s="57">
        <v>3</v>
      </c>
      <c r="O38" s="57">
        <v>3</v>
      </c>
      <c r="P38" s="57">
        <v>5</v>
      </c>
      <c r="Q38" s="57">
        <v>2</v>
      </c>
      <c r="R38" s="57">
        <v>2</v>
      </c>
      <c r="S38" s="57">
        <v>3</v>
      </c>
      <c r="T38" s="64">
        <f t="shared" si="0"/>
        <v>2.7333333333333334</v>
      </c>
      <c r="U38" s="65">
        <f t="shared" si="1"/>
        <v>2</v>
      </c>
      <c r="V38" s="65">
        <f t="shared" si="2"/>
        <v>2</v>
      </c>
      <c r="W38" s="65">
        <f t="shared" si="3"/>
        <v>1</v>
      </c>
      <c r="X38" s="65">
        <f t="shared" si="4"/>
        <v>5</v>
      </c>
      <c r="Y38" s="65">
        <f t="shared" si="5"/>
        <v>41</v>
      </c>
      <c r="Z38" s="57" t="s">
        <v>156</v>
      </c>
      <c r="AA38" s="57">
        <v>0</v>
      </c>
      <c r="AB38" s="57">
        <v>2</v>
      </c>
    </row>
    <row r="39" spans="1:28">
      <c r="A39" s="57" t="s">
        <v>173</v>
      </c>
      <c r="B39" s="57">
        <v>8</v>
      </c>
      <c r="C39" s="57" t="s">
        <v>11</v>
      </c>
      <c r="D39" s="57" t="s">
        <v>4</v>
      </c>
      <c r="E39" s="57">
        <v>3</v>
      </c>
      <c r="F39" s="57">
        <v>4</v>
      </c>
      <c r="G39" s="57">
        <v>3</v>
      </c>
      <c r="H39" s="57">
        <v>3</v>
      </c>
      <c r="I39" s="57">
        <v>4</v>
      </c>
      <c r="J39" s="57">
        <v>4</v>
      </c>
      <c r="K39" s="57">
        <v>5</v>
      </c>
      <c r="L39" s="57">
        <v>2</v>
      </c>
      <c r="M39" s="57">
        <v>2</v>
      </c>
      <c r="N39" s="57">
        <v>3</v>
      </c>
      <c r="O39" s="57">
        <v>2</v>
      </c>
      <c r="P39" s="57">
        <v>3</v>
      </c>
      <c r="Q39" s="57">
        <v>0</v>
      </c>
      <c r="R39" s="57">
        <v>5</v>
      </c>
      <c r="S39" s="57">
        <v>4</v>
      </c>
      <c r="T39" s="64">
        <f t="shared" si="0"/>
        <v>3.1333333333333333</v>
      </c>
      <c r="U39" s="65">
        <f t="shared" si="1"/>
        <v>3</v>
      </c>
      <c r="V39" s="65">
        <f t="shared" si="2"/>
        <v>3</v>
      </c>
      <c r="W39" s="65">
        <f t="shared" si="3"/>
        <v>0</v>
      </c>
      <c r="X39" s="65">
        <f t="shared" si="4"/>
        <v>5</v>
      </c>
      <c r="Y39" s="65">
        <f t="shared" si="5"/>
        <v>47</v>
      </c>
      <c r="Z39" s="57" t="s">
        <v>156</v>
      </c>
      <c r="AA39" s="57">
        <v>1</v>
      </c>
      <c r="AB39" s="57">
        <v>2</v>
      </c>
    </row>
    <row r="40" spans="1:28">
      <c r="A40" s="57" t="s">
        <v>181</v>
      </c>
      <c r="B40" s="57">
        <v>8</v>
      </c>
      <c r="C40" s="57" t="s">
        <v>11</v>
      </c>
      <c r="D40" s="57" t="s">
        <v>5</v>
      </c>
      <c r="E40" s="57">
        <v>5</v>
      </c>
      <c r="F40" s="57">
        <v>4</v>
      </c>
      <c r="G40" s="57">
        <v>5</v>
      </c>
      <c r="H40" s="57">
        <v>4</v>
      </c>
      <c r="I40" s="57">
        <v>5</v>
      </c>
      <c r="J40" s="57">
        <v>4</v>
      </c>
      <c r="K40" s="57">
        <v>5</v>
      </c>
      <c r="L40" s="57">
        <v>3</v>
      </c>
      <c r="M40" s="57">
        <v>4</v>
      </c>
      <c r="N40" s="57">
        <v>4</v>
      </c>
      <c r="O40" s="57">
        <v>5</v>
      </c>
      <c r="P40" s="57">
        <v>5</v>
      </c>
      <c r="Q40" s="57">
        <v>3</v>
      </c>
      <c r="R40" s="57">
        <v>5</v>
      </c>
      <c r="S40" s="57">
        <v>2</v>
      </c>
      <c r="T40" s="64">
        <f t="shared" si="0"/>
        <v>4.2</v>
      </c>
      <c r="U40" s="65">
        <f t="shared" si="1"/>
        <v>4</v>
      </c>
      <c r="V40" s="65">
        <f t="shared" si="2"/>
        <v>5</v>
      </c>
      <c r="W40" s="65">
        <f t="shared" si="3"/>
        <v>2</v>
      </c>
      <c r="X40" s="65">
        <f t="shared" si="4"/>
        <v>5</v>
      </c>
      <c r="Y40" s="65">
        <f t="shared" si="5"/>
        <v>63</v>
      </c>
      <c r="Z40" s="57" t="s">
        <v>156</v>
      </c>
      <c r="AA40" s="57">
        <v>0</v>
      </c>
      <c r="AB40" s="57">
        <v>7</v>
      </c>
    </row>
    <row r="41" spans="1:28">
      <c r="A41" s="57" t="s">
        <v>189</v>
      </c>
      <c r="B41" s="57">
        <v>8</v>
      </c>
      <c r="C41" s="57" t="s">
        <v>11</v>
      </c>
      <c r="D41" s="57" t="s">
        <v>6</v>
      </c>
      <c r="E41" s="57">
        <v>4</v>
      </c>
      <c r="F41" s="57">
        <v>4</v>
      </c>
      <c r="G41" s="57">
        <v>4</v>
      </c>
      <c r="H41" s="57">
        <v>5</v>
      </c>
      <c r="I41" s="57">
        <v>4</v>
      </c>
      <c r="J41" s="57">
        <v>5</v>
      </c>
      <c r="K41" s="57">
        <v>3</v>
      </c>
      <c r="L41" s="57">
        <v>1</v>
      </c>
      <c r="M41" s="57">
        <v>5</v>
      </c>
      <c r="N41" s="57">
        <v>5</v>
      </c>
      <c r="O41" s="57">
        <v>4</v>
      </c>
      <c r="P41" s="57">
        <v>3</v>
      </c>
      <c r="Q41" s="57">
        <v>5</v>
      </c>
      <c r="R41" s="57">
        <v>5</v>
      </c>
      <c r="S41" s="57">
        <v>5</v>
      </c>
      <c r="T41" s="64">
        <f t="shared" si="0"/>
        <v>4.1333333333333337</v>
      </c>
      <c r="U41" s="65">
        <f t="shared" si="1"/>
        <v>4</v>
      </c>
      <c r="V41" s="65">
        <f t="shared" si="2"/>
        <v>5</v>
      </c>
      <c r="W41" s="65">
        <f t="shared" si="3"/>
        <v>1</v>
      </c>
      <c r="X41" s="65">
        <f t="shared" si="4"/>
        <v>5</v>
      </c>
      <c r="Y41" s="65">
        <f t="shared" si="5"/>
        <v>62</v>
      </c>
      <c r="Z41" s="57" t="s">
        <v>156</v>
      </c>
      <c r="AA41" s="57">
        <v>0</v>
      </c>
      <c r="AB41" s="57">
        <v>7</v>
      </c>
    </row>
    <row r="42" spans="1:28">
      <c r="A42" s="57" t="s">
        <v>158</v>
      </c>
      <c r="B42" s="57">
        <v>9</v>
      </c>
      <c r="C42" s="57" t="s">
        <v>13</v>
      </c>
      <c r="D42" s="57" t="s">
        <v>2</v>
      </c>
      <c r="E42" s="57">
        <v>3</v>
      </c>
      <c r="F42" s="57">
        <v>5</v>
      </c>
      <c r="G42" s="57">
        <v>1</v>
      </c>
      <c r="H42" s="57">
        <v>0</v>
      </c>
      <c r="I42" s="57">
        <v>1</v>
      </c>
      <c r="J42" s="57">
        <v>1</v>
      </c>
      <c r="K42" s="57">
        <v>0</v>
      </c>
      <c r="L42" s="57">
        <v>1</v>
      </c>
      <c r="M42" s="57">
        <v>1</v>
      </c>
      <c r="N42" s="57">
        <v>2</v>
      </c>
      <c r="O42" s="57">
        <v>5</v>
      </c>
      <c r="P42" s="57">
        <v>1</v>
      </c>
      <c r="Q42" s="57">
        <v>3</v>
      </c>
      <c r="R42" s="57">
        <v>2</v>
      </c>
      <c r="S42" s="57">
        <v>1</v>
      </c>
      <c r="T42" s="64">
        <f t="shared" si="0"/>
        <v>1.8</v>
      </c>
      <c r="U42" s="65">
        <f t="shared" si="1"/>
        <v>1</v>
      </c>
      <c r="V42" s="65">
        <f t="shared" si="2"/>
        <v>1</v>
      </c>
      <c r="W42" s="65">
        <f t="shared" si="3"/>
        <v>0</v>
      </c>
      <c r="X42" s="65">
        <f t="shared" si="4"/>
        <v>5</v>
      </c>
      <c r="Y42" s="65">
        <f t="shared" si="5"/>
        <v>27</v>
      </c>
      <c r="Z42" s="57" t="s">
        <v>156</v>
      </c>
      <c r="AA42" s="57">
        <v>2</v>
      </c>
      <c r="AB42" s="57">
        <v>2</v>
      </c>
    </row>
    <row r="43" spans="1:28">
      <c r="A43" s="57" t="s">
        <v>166</v>
      </c>
      <c r="B43" s="57">
        <v>9</v>
      </c>
      <c r="C43" s="57" t="s">
        <v>13</v>
      </c>
      <c r="D43" s="57" t="s">
        <v>3</v>
      </c>
      <c r="E43" s="57">
        <v>1</v>
      </c>
      <c r="F43" s="57">
        <v>5</v>
      </c>
      <c r="G43" s="57">
        <v>2</v>
      </c>
      <c r="H43" s="57">
        <v>2</v>
      </c>
      <c r="I43" s="57">
        <v>2</v>
      </c>
      <c r="J43" s="57">
        <v>2</v>
      </c>
      <c r="K43" s="57">
        <v>2</v>
      </c>
      <c r="L43" s="57">
        <v>4</v>
      </c>
      <c r="M43" s="57">
        <v>5</v>
      </c>
      <c r="N43" s="57">
        <v>2</v>
      </c>
      <c r="O43" s="57">
        <v>0</v>
      </c>
      <c r="P43" s="57">
        <v>5</v>
      </c>
      <c r="Q43" s="57">
        <v>2</v>
      </c>
      <c r="R43" s="57">
        <v>2</v>
      </c>
      <c r="S43" s="57">
        <v>4</v>
      </c>
      <c r="T43" s="64">
        <f t="shared" si="0"/>
        <v>2.6666666666666665</v>
      </c>
      <c r="U43" s="65">
        <f t="shared" si="1"/>
        <v>2</v>
      </c>
      <c r="V43" s="65">
        <f t="shared" si="2"/>
        <v>2</v>
      </c>
      <c r="W43" s="65">
        <f t="shared" si="3"/>
        <v>0</v>
      </c>
      <c r="X43" s="65">
        <f t="shared" si="4"/>
        <v>5</v>
      </c>
      <c r="Y43" s="65">
        <f t="shared" si="5"/>
        <v>40</v>
      </c>
      <c r="Z43" s="57" t="s">
        <v>156</v>
      </c>
      <c r="AA43" s="57">
        <v>1</v>
      </c>
      <c r="AB43" s="57">
        <v>3</v>
      </c>
    </row>
    <row r="44" spans="1:28">
      <c r="A44" s="57" t="s">
        <v>174</v>
      </c>
      <c r="B44" s="57">
        <v>9</v>
      </c>
      <c r="C44" s="57" t="s">
        <v>13</v>
      </c>
      <c r="D44" s="57" t="s">
        <v>4</v>
      </c>
      <c r="E44" s="57">
        <v>2</v>
      </c>
      <c r="F44" s="57">
        <v>1</v>
      </c>
      <c r="G44" s="57">
        <v>3</v>
      </c>
      <c r="H44" s="57">
        <v>3</v>
      </c>
      <c r="I44" s="57">
        <v>3</v>
      </c>
      <c r="J44" s="57">
        <v>3</v>
      </c>
      <c r="K44" s="57">
        <v>5</v>
      </c>
      <c r="L44" s="57">
        <v>3</v>
      </c>
      <c r="M44" s="57">
        <v>5</v>
      </c>
      <c r="N44" s="57">
        <v>4</v>
      </c>
      <c r="O44" s="57">
        <v>0</v>
      </c>
      <c r="P44" s="57">
        <v>3</v>
      </c>
      <c r="Q44" s="57">
        <v>0</v>
      </c>
      <c r="R44" s="57">
        <v>5</v>
      </c>
      <c r="S44" s="57">
        <v>3</v>
      </c>
      <c r="T44" s="64">
        <f t="shared" si="0"/>
        <v>2.8666666666666667</v>
      </c>
      <c r="U44" s="65">
        <f t="shared" si="1"/>
        <v>3</v>
      </c>
      <c r="V44" s="65">
        <f t="shared" si="2"/>
        <v>3</v>
      </c>
      <c r="W44" s="65">
        <f t="shared" si="3"/>
        <v>0</v>
      </c>
      <c r="X44" s="65">
        <f t="shared" si="4"/>
        <v>5</v>
      </c>
      <c r="Y44" s="65">
        <f t="shared" si="5"/>
        <v>43</v>
      </c>
      <c r="Z44" s="57" t="s">
        <v>156</v>
      </c>
      <c r="AA44" s="57">
        <v>2</v>
      </c>
      <c r="AB44" s="57">
        <v>3</v>
      </c>
    </row>
    <row r="45" spans="1:28">
      <c r="A45" s="57" t="s">
        <v>182</v>
      </c>
      <c r="B45" s="57">
        <v>9</v>
      </c>
      <c r="C45" s="57" t="s">
        <v>13</v>
      </c>
      <c r="D45" s="57" t="s">
        <v>5</v>
      </c>
      <c r="E45" s="57">
        <v>4</v>
      </c>
      <c r="F45" s="57">
        <v>5</v>
      </c>
      <c r="G45" s="57">
        <v>4</v>
      </c>
      <c r="H45" s="57">
        <v>4</v>
      </c>
      <c r="I45" s="57">
        <v>5</v>
      </c>
      <c r="J45" s="57">
        <v>5</v>
      </c>
      <c r="K45" s="57">
        <v>5</v>
      </c>
      <c r="L45" s="57">
        <v>5</v>
      </c>
      <c r="M45" s="57">
        <v>2</v>
      </c>
      <c r="N45" s="57">
        <v>4</v>
      </c>
      <c r="O45" s="57">
        <v>3</v>
      </c>
      <c r="P45" s="57">
        <v>3</v>
      </c>
      <c r="Q45" s="57">
        <v>5</v>
      </c>
      <c r="R45" s="57">
        <v>3</v>
      </c>
      <c r="S45" s="57">
        <v>2</v>
      </c>
      <c r="T45" s="64">
        <f t="shared" si="0"/>
        <v>3.9333333333333331</v>
      </c>
      <c r="U45" s="65">
        <f t="shared" si="1"/>
        <v>4</v>
      </c>
      <c r="V45" s="65">
        <f t="shared" si="2"/>
        <v>5</v>
      </c>
      <c r="W45" s="65">
        <f t="shared" si="3"/>
        <v>2</v>
      </c>
      <c r="X45" s="65">
        <f t="shared" si="4"/>
        <v>5</v>
      </c>
      <c r="Y45" s="65">
        <f t="shared" si="5"/>
        <v>59</v>
      </c>
      <c r="Z45" s="57" t="s">
        <v>156</v>
      </c>
      <c r="AA45" s="57">
        <v>0</v>
      </c>
      <c r="AB45" s="57">
        <v>6</v>
      </c>
    </row>
    <row r="46" spans="1:28">
      <c r="A46" s="57" t="s">
        <v>190</v>
      </c>
      <c r="B46" s="57">
        <v>9</v>
      </c>
      <c r="C46" s="57" t="s">
        <v>13</v>
      </c>
      <c r="D46" s="57" t="s">
        <v>6</v>
      </c>
      <c r="E46" s="57">
        <v>5</v>
      </c>
      <c r="F46" s="57">
        <v>5</v>
      </c>
      <c r="G46" s="57">
        <v>5</v>
      </c>
      <c r="H46" s="57">
        <v>5</v>
      </c>
      <c r="I46" s="57">
        <v>4</v>
      </c>
      <c r="J46" s="57">
        <v>5</v>
      </c>
      <c r="K46" s="57">
        <v>5</v>
      </c>
      <c r="L46" s="57">
        <v>2</v>
      </c>
      <c r="M46" s="57">
        <v>5</v>
      </c>
      <c r="N46" s="57">
        <v>5</v>
      </c>
      <c r="O46" s="57">
        <v>4</v>
      </c>
      <c r="P46" s="57">
        <v>5</v>
      </c>
      <c r="Q46" s="57">
        <v>5</v>
      </c>
      <c r="R46" s="57">
        <v>5</v>
      </c>
      <c r="S46" s="57">
        <v>5</v>
      </c>
      <c r="T46" s="64">
        <f t="shared" si="0"/>
        <v>4.666666666666667</v>
      </c>
      <c r="U46" s="65">
        <f t="shared" si="1"/>
        <v>5</v>
      </c>
      <c r="V46" s="65">
        <f t="shared" si="2"/>
        <v>5</v>
      </c>
      <c r="W46" s="65">
        <f t="shared" si="3"/>
        <v>2</v>
      </c>
      <c r="X46" s="65">
        <f t="shared" si="4"/>
        <v>5</v>
      </c>
      <c r="Y46" s="65">
        <f t="shared" si="5"/>
        <v>70</v>
      </c>
      <c r="Z46" s="57" t="s">
        <v>156</v>
      </c>
      <c r="AA46" s="57">
        <v>0</v>
      </c>
      <c r="AB46" s="57">
        <v>12</v>
      </c>
    </row>
    <row r="47" spans="1:28">
      <c r="A47" s="57" t="s">
        <v>159</v>
      </c>
      <c r="B47" s="57">
        <v>10</v>
      </c>
      <c r="C47" s="57" t="s">
        <v>14</v>
      </c>
      <c r="D47" s="57" t="s">
        <v>2</v>
      </c>
      <c r="E47" s="57">
        <v>3</v>
      </c>
      <c r="F47" s="57">
        <v>1</v>
      </c>
      <c r="G47" s="57">
        <v>1</v>
      </c>
      <c r="H47" s="57">
        <v>0</v>
      </c>
      <c r="I47" s="57">
        <v>1</v>
      </c>
      <c r="J47" s="57">
        <v>1</v>
      </c>
      <c r="K47" s="57">
        <v>0</v>
      </c>
      <c r="L47" s="57">
        <v>4</v>
      </c>
      <c r="M47" s="57">
        <v>1</v>
      </c>
      <c r="N47" s="57">
        <v>1</v>
      </c>
      <c r="O47" s="57">
        <v>2</v>
      </c>
      <c r="P47" s="57">
        <v>1</v>
      </c>
      <c r="Q47" s="57">
        <v>3</v>
      </c>
      <c r="R47" s="57">
        <v>0</v>
      </c>
      <c r="S47" s="57">
        <v>1</v>
      </c>
      <c r="T47" s="64">
        <f t="shared" si="0"/>
        <v>1.3333333333333333</v>
      </c>
      <c r="U47" s="65">
        <f t="shared" si="1"/>
        <v>1</v>
      </c>
      <c r="V47" s="65">
        <f t="shared" si="2"/>
        <v>1</v>
      </c>
      <c r="W47" s="65">
        <f t="shared" si="3"/>
        <v>0</v>
      </c>
      <c r="X47" s="65">
        <f t="shared" si="4"/>
        <v>4</v>
      </c>
      <c r="Y47" s="65">
        <f t="shared" si="5"/>
        <v>20</v>
      </c>
      <c r="Z47" s="57" t="s">
        <v>156</v>
      </c>
      <c r="AA47" s="57">
        <v>3</v>
      </c>
      <c r="AB47" s="57">
        <v>0</v>
      </c>
    </row>
    <row r="48" spans="1:28">
      <c r="A48" s="57" t="s">
        <v>167</v>
      </c>
      <c r="B48" s="57">
        <v>10</v>
      </c>
      <c r="C48" s="57" t="s">
        <v>14</v>
      </c>
      <c r="D48" s="57" t="s">
        <v>3</v>
      </c>
      <c r="E48" s="57">
        <v>3</v>
      </c>
      <c r="F48" s="57">
        <v>2</v>
      </c>
      <c r="G48" s="57">
        <v>2</v>
      </c>
      <c r="H48" s="57">
        <v>2</v>
      </c>
      <c r="I48" s="57">
        <v>3</v>
      </c>
      <c r="J48" s="57">
        <v>2</v>
      </c>
      <c r="K48" s="57">
        <v>2</v>
      </c>
      <c r="L48" s="57">
        <v>5</v>
      </c>
      <c r="M48" s="57">
        <v>4</v>
      </c>
      <c r="N48" s="57">
        <v>3</v>
      </c>
      <c r="O48" s="57">
        <v>3</v>
      </c>
      <c r="P48" s="57">
        <v>5</v>
      </c>
      <c r="Q48" s="57">
        <v>0</v>
      </c>
      <c r="R48" s="57">
        <v>0</v>
      </c>
      <c r="S48" s="57">
        <v>2</v>
      </c>
      <c r="T48" s="64">
        <f t="shared" si="0"/>
        <v>2.5333333333333332</v>
      </c>
      <c r="U48" s="65">
        <f t="shared" si="1"/>
        <v>2</v>
      </c>
      <c r="V48" s="65">
        <f t="shared" si="2"/>
        <v>2</v>
      </c>
      <c r="W48" s="65">
        <f t="shared" si="3"/>
        <v>0</v>
      </c>
      <c r="X48" s="65">
        <f t="shared" si="4"/>
        <v>5</v>
      </c>
      <c r="Y48" s="65">
        <f t="shared" si="5"/>
        <v>38</v>
      </c>
      <c r="Z48" s="57" t="s">
        <v>156</v>
      </c>
      <c r="AA48" s="57">
        <v>2</v>
      </c>
      <c r="AB48" s="57">
        <v>2</v>
      </c>
    </row>
    <row r="49" spans="1:28">
      <c r="A49" s="57" t="s">
        <v>175</v>
      </c>
      <c r="B49" s="57">
        <v>10</v>
      </c>
      <c r="C49" s="57" t="s">
        <v>14</v>
      </c>
      <c r="D49" s="57" t="s">
        <v>4</v>
      </c>
      <c r="E49" s="57">
        <v>1</v>
      </c>
      <c r="F49" s="57">
        <v>3</v>
      </c>
      <c r="G49" s="57">
        <v>3</v>
      </c>
      <c r="H49" s="57">
        <v>3</v>
      </c>
      <c r="I49" s="57">
        <v>2</v>
      </c>
      <c r="J49" s="57">
        <v>3</v>
      </c>
      <c r="K49" s="57">
        <v>5</v>
      </c>
      <c r="L49" s="57">
        <v>3</v>
      </c>
      <c r="M49" s="57">
        <v>4</v>
      </c>
      <c r="N49" s="57">
        <v>3</v>
      </c>
      <c r="O49" s="57">
        <v>1</v>
      </c>
      <c r="P49" s="57">
        <v>3</v>
      </c>
      <c r="Q49" s="57">
        <v>0</v>
      </c>
      <c r="R49" s="57">
        <v>5</v>
      </c>
      <c r="S49" s="57">
        <v>3</v>
      </c>
      <c r="T49" s="64">
        <f t="shared" si="0"/>
        <v>2.8</v>
      </c>
      <c r="U49" s="65">
        <f t="shared" si="1"/>
        <v>3</v>
      </c>
      <c r="V49" s="65">
        <f t="shared" si="2"/>
        <v>3</v>
      </c>
      <c r="W49" s="65">
        <f t="shared" si="3"/>
        <v>0</v>
      </c>
      <c r="X49" s="65">
        <f t="shared" si="4"/>
        <v>5</v>
      </c>
      <c r="Y49" s="65">
        <f t="shared" si="5"/>
        <v>42</v>
      </c>
      <c r="Z49" s="57" t="s">
        <v>156</v>
      </c>
      <c r="AA49" s="57">
        <v>1</v>
      </c>
      <c r="AB49" s="57">
        <v>2</v>
      </c>
    </row>
    <row r="50" spans="1:28">
      <c r="A50" s="57" t="s">
        <v>183</v>
      </c>
      <c r="B50" s="57">
        <v>10</v>
      </c>
      <c r="C50" s="57" t="s">
        <v>14</v>
      </c>
      <c r="D50" s="57" t="s">
        <v>5</v>
      </c>
      <c r="E50" s="57">
        <v>4</v>
      </c>
      <c r="F50" s="57">
        <v>5</v>
      </c>
      <c r="G50" s="57">
        <v>4</v>
      </c>
      <c r="H50" s="57">
        <v>4</v>
      </c>
      <c r="I50" s="57">
        <v>5</v>
      </c>
      <c r="J50" s="57">
        <v>5</v>
      </c>
      <c r="K50" s="57">
        <v>5</v>
      </c>
      <c r="L50" s="57">
        <v>2</v>
      </c>
      <c r="M50" s="57">
        <v>2</v>
      </c>
      <c r="N50" s="57">
        <v>4</v>
      </c>
      <c r="O50" s="57">
        <v>4</v>
      </c>
      <c r="P50" s="57">
        <v>5</v>
      </c>
      <c r="Q50" s="57">
        <v>5</v>
      </c>
      <c r="R50" s="57">
        <v>5</v>
      </c>
      <c r="S50" s="57">
        <v>4</v>
      </c>
      <c r="T50" s="64">
        <f t="shared" si="0"/>
        <v>4.2</v>
      </c>
      <c r="U50" s="65">
        <f t="shared" si="1"/>
        <v>4</v>
      </c>
      <c r="V50" s="65">
        <f t="shared" si="2"/>
        <v>5</v>
      </c>
      <c r="W50" s="65">
        <f t="shared" si="3"/>
        <v>2</v>
      </c>
      <c r="X50" s="65">
        <f t="shared" si="4"/>
        <v>5</v>
      </c>
      <c r="Y50" s="65">
        <f t="shared" si="5"/>
        <v>63</v>
      </c>
      <c r="Z50" s="57" t="s">
        <v>156</v>
      </c>
      <c r="AA50" s="57">
        <v>0</v>
      </c>
      <c r="AB50" s="57">
        <v>7</v>
      </c>
    </row>
    <row r="51" spans="1:28">
      <c r="A51" s="57" t="s">
        <v>191</v>
      </c>
      <c r="B51" s="57">
        <v>10</v>
      </c>
      <c r="C51" s="57" t="s">
        <v>14</v>
      </c>
      <c r="D51" s="57" t="s">
        <v>6</v>
      </c>
      <c r="E51" s="57">
        <v>5</v>
      </c>
      <c r="F51" s="57">
        <v>4</v>
      </c>
      <c r="G51" s="57">
        <v>5</v>
      </c>
      <c r="H51" s="57">
        <v>5</v>
      </c>
      <c r="I51" s="57">
        <v>4</v>
      </c>
      <c r="J51" s="57">
        <v>5</v>
      </c>
      <c r="K51" s="57">
        <v>5</v>
      </c>
      <c r="L51" s="57">
        <v>1</v>
      </c>
      <c r="M51" s="57">
        <v>5</v>
      </c>
      <c r="N51" s="57">
        <v>5</v>
      </c>
      <c r="O51" s="57">
        <v>5</v>
      </c>
      <c r="P51" s="57">
        <v>3</v>
      </c>
      <c r="Q51" s="57">
        <v>4</v>
      </c>
      <c r="R51" s="57">
        <v>5</v>
      </c>
      <c r="S51" s="57">
        <v>5</v>
      </c>
      <c r="T51" s="64">
        <f t="shared" si="0"/>
        <v>4.4000000000000004</v>
      </c>
      <c r="U51" s="65">
        <f t="shared" si="1"/>
        <v>5</v>
      </c>
      <c r="V51" s="65">
        <f t="shared" si="2"/>
        <v>5</v>
      </c>
      <c r="W51" s="65">
        <f t="shared" si="3"/>
        <v>1</v>
      </c>
      <c r="X51" s="65">
        <f t="shared" si="4"/>
        <v>5</v>
      </c>
      <c r="Y51" s="65">
        <f t="shared" si="5"/>
        <v>66</v>
      </c>
      <c r="Z51" s="57" t="s">
        <v>156</v>
      </c>
      <c r="AA51" s="57">
        <v>0</v>
      </c>
      <c r="AB51" s="57">
        <v>10</v>
      </c>
    </row>
    <row r="52" spans="1:28">
      <c r="A52" s="57" t="s">
        <v>160</v>
      </c>
      <c r="B52" s="57">
        <v>11</v>
      </c>
      <c r="C52" s="57" t="s">
        <v>15</v>
      </c>
      <c r="D52" s="57" t="s">
        <v>2</v>
      </c>
      <c r="E52" s="57">
        <v>1</v>
      </c>
      <c r="F52" s="57">
        <v>5</v>
      </c>
      <c r="G52" s="57">
        <v>1</v>
      </c>
      <c r="H52" s="57">
        <v>0</v>
      </c>
      <c r="I52" s="57">
        <v>1</v>
      </c>
      <c r="J52" s="57">
        <v>1</v>
      </c>
      <c r="K52" s="57">
        <v>0</v>
      </c>
      <c r="L52" s="57">
        <v>3</v>
      </c>
      <c r="M52" s="57">
        <v>1</v>
      </c>
      <c r="N52" s="57">
        <v>2</v>
      </c>
      <c r="O52" s="57">
        <v>5</v>
      </c>
      <c r="P52" s="57">
        <v>4</v>
      </c>
      <c r="Q52" s="57">
        <v>5</v>
      </c>
      <c r="R52" s="57">
        <v>0</v>
      </c>
      <c r="S52" s="57">
        <v>1</v>
      </c>
      <c r="T52" s="64">
        <f t="shared" si="0"/>
        <v>2</v>
      </c>
      <c r="U52" s="65">
        <f t="shared" si="1"/>
        <v>1</v>
      </c>
      <c r="V52" s="65">
        <f t="shared" si="2"/>
        <v>1</v>
      </c>
      <c r="W52" s="65">
        <f t="shared" si="3"/>
        <v>0</v>
      </c>
      <c r="X52" s="65">
        <f t="shared" si="4"/>
        <v>5</v>
      </c>
      <c r="Y52" s="65">
        <f t="shared" si="5"/>
        <v>30</v>
      </c>
      <c r="Z52" s="57" t="s">
        <v>156</v>
      </c>
      <c r="AA52" s="57">
        <v>3</v>
      </c>
      <c r="AB52" s="57">
        <v>3</v>
      </c>
    </row>
    <row r="53" spans="1:28">
      <c r="A53" s="57" t="s">
        <v>168</v>
      </c>
      <c r="B53" s="57">
        <v>11</v>
      </c>
      <c r="C53" s="57" t="s">
        <v>15</v>
      </c>
      <c r="D53" s="57" t="s">
        <v>3</v>
      </c>
      <c r="E53" s="57">
        <v>2</v>
      </c>
      <c r="F53" s="57">
        <v>2</v>
      </c>
      <c r="G53" s="57">
        <v>2</v>
      </c>
      <c r="H53" s="57">
        <v>2</v>
      </c>
      <c r="I53" s="57">
        <v>2</v>
      </c>
      <c r="J53" s="57">
        <v>2</v>
      </c>
      <c r="K53" s="57">
        <v>2</v>
      </c>
      <c r="L53" s="57">
        <v>0</v>
      </c>
      <c r="M53" s="57">
        <v>5</v>
      </c>
      <c r="N53" s="57">
        <v>5</v>
      </c>
      <c r="O53" s="57">
        <v>4</v>
      </c>
      <c r="P53" s="57">
        <v>5</v>
      </c>
      <c r="Q53" s="57">
        <v>0</v>
      </c>
      <c r="R53" s="57">
        <v>3</v>
      </c>
      <c r="S53" s="57">
        <v>3</v>
      </c>
      <c r="T53" s="64">
        <f t="shared" si="0"/>
        <v>2.6</v>
      </c>
      <c r="U53" s="65">
        <f t="shared" si="1"/>
        <v>2</v>
      </c>
      <c r="V53" s="65">
        <f t="shared" si="2"/>
        <v>2</v>
      </c>
      <c r="W53" s="65">
        <f t="shared" si="3"/>
        <v>0</v>
      </c>
      <c r="X53" s="65">
        <f t="shared" si="4"/>
        <v>5</v>
      </c>
      <c r="Y53" s="65">
        <f t="shared" si="5"/>
        <v>39</v>
      </c>
      <c r="Z53" s="57" t="s">
        <v>156</v>
      </c>
      <c r="AA53" s="57">
        <v>2</v>
      </c>
      <c r="AB53" s="57">
        <v>3</v>
      </c>
    </row>
    <row r="54" spans="1:28">
      <c r="A54" s="57" t="s">
        <v>176</v>
      </c>
      <c r="B54" s="57">
        <v>11</v>
      </c>
      <c r="C54" s="57" t="s">
        <v>15</v>
      </c>
      <c r="D54" s="57" t="s">
        <v>4</v>
      </c>
      <c r="E54" s="57">
        <v>4</v>
      </c>
      <c r="F54" s="57">
        <v>1</v>
      </c>
      <c r="G54" s="57">
        <v>3</v>
      </c>
      <c r="H54" s="57">
        <v>4</v>
      </c>
      <c r="I54" s="57">
        <v>3</v>
      </c>
      <c r="J54" s="57">
        <v>3</v>
      </c>
      <c r="K54" s="57">
        <v>5</v>
      </c>
      <c r="L54" s="57">
        <v>4</v>
      </c>
      <c r="M54" s="57">
        <v>2</v>
      </c>
      <c r="N54" s="57">
        <v>3</v>
      </c>
      <c r="O54" s="57">
        <v>1</v>
      </c>
      <c r="P54" s="57">
        <v>1</v>
      </c>
      <c r="Q54" s="57">
        <v>0</v>
      </c>
      <c r="R54" s="57">
        <v>5</v>
      </c>
      <c r="S54" s="57">
        <v>2</v>
      </c>
      <c r="T54" s="64">
        <f t="shared" si="0"/>
        <v>2.7333333333333334</v>
      </c>
      <c r="U54" s="65">
        <f t="shared" si="1"/>
        <v>3</v>
      </c>
      <c r="V54" s="65">
        <f t="shared" si="2"/>
        <v>3</v>
      </c>
      <c r="W54" s="65">
        <f t="shared" si="3"/>
        <v>0</v>
      </c>
      <c r="X54" s="65">
        <f t="shared" si="4"/>
        <v>5</v>
      </c>
      <c r="Y54" s="65">
        <f t="shared" si="5"/>
        <v>41</v>
      </c>
      <c r="Z54" s="57" t="s">
        <v>156</v>
      </c>
      <c r="AA54" s="57">
        <v>1</v>
      </c>
      <c r="AB54" s="57">
        <v>2</v>
      </c>
    </row>
    <row r="55" spans="1:28">
      <c r="A55" s="57" t="s">
        <v>184</v>
      </c>
      <c r="B55" s="57">
        <v>11</v>
      </c>
      <c r="C55" s="57" t="s">
        <v>15</v>
      </c>
      <c r="D55" s="57" t="s">
        <v>5</v>
      </c>
      <c r="E55" s="57">
        <v>5</v>
      </c>
      <c r="F55" s="57">
        <v>5</v>
      </c>
      <c r="G55" s="57">
        <v>4</v>
      </c>
      <c r="H55" s="57">
        <v>4</v>
      </c>
      <c r="I55" s="57">
        <v>4</v>
      </c>
      <c r="J55" s="57">
        <v>5</v>
      </c>
      <c r="K55" s="57">
        <v>5</v>
      </c>
      <c r="L55" s="57">
        <v>5</v>
      </c>
      <c r="M55" s="57">
        <v>4</v>
      </c>
      <c r="N55" s="57">
        <v>2</v>
      </c>
      <c r="O55" s="57">
        <v>2</v>
      </c>
      <c r="P55" s="57">
        <v>2</v>
      </c>
      <c r="Q55" s="57">
        <v>3</v>
      </c>
      <c r="R55" s="57">
        <v>3</v>
      </c>
      <c r="S55" s="57">
        <v>4</v>
      </c>
      <c r="T55" s="64">
        <f t="shared" si="0"/>
        <v>3.8</v>
      </c>
      <c r="U55" s="65">
        <f t="shared" si="1"/>
        <v>4</v>
      </c>
      <c r="V55" s="65">
        <f t="shared" si="2"/>
        <v>5</v>
      </c>
      <c r="W55" s="65">
        <f t="shared" si="3"/>
        <v>2</v>
      </c>
      <c r="X55" s="65">
        <f t="shared" si="4"/>
        <v>5</v>
      </c>
      <c r="Y55" s="65">
        <f t="shared" si="5"/>
        <v>57</v>
      </c>
      <c r="Z55" s="57" t="s">
        <v>156</v>
      </c>
      <c r="AA55" s="57">
        <v>0</v>
      </c>
      <c r="AB55" s="57">
        <v>5</v>
      </c>
    </row>
    <row r="56" spans="1:28">
      <c r="A56" s="57" t="s">
        <v>192</v>
      </c>
      <c r="B56" s="57">
        <v>11</v>
      </c>
      <c r="C56" s="57" t="s">
        <v>15</v>
      </c>
      <c r="D56" s="57" t="s">
        <v>6</v>
      </c>
      <c r="E56" s="57">
        <v>3</v>
      </c>
      <c r="F56" s="57">
        <v>5</v>
      </c>
      <c r="G56" s="57">
        <v>5</v>
      </c>
      <c r="H56" s="57">
        <v>5</v>
      </c>
      <c r="I56" s="57">
        <v>5</v>
      </c>
      <c r="J56" s="57">
        <v>5</v>
      </c>
      <c r="K56" s="57">
        <v>5</v>
      </c>
      <c r="L56" s="57">
        <v>0</v>
      </c>
      <c r="M56" s="57">
        <v>4</v>
      </c>
      <c r="N56" s="57">
        <v>4</v>
      </c>
      <c r="O56" s="57">
        <v>4</v>
      </c>
      <c r="P56" s="57">
        <v>4</v>
      </c>
      <c r="Q56" s="57">
        <v>5</v>
      </c>
      <c r="R56" s="57">
        <v>5</v>
      </c>
      <c r="S56" s="57">
        <v>5</v>
      </c>
      <c r="T56" s="64">
        <f t="shared" si="0"/>
        <v>4.2666666666666666</v>
      </c>
      <c r="U56" s="65">
        <f t="shared" si="1"/>
        <v>5</v>
      </c>
      <c r="V56" s="65">
        <f t="shared" si="2"/>
        <v>5</v>
      </c>
      <c r="W56" s="65">
        <f t="shared" si="3"/>
        <v>0</v>
      </c>
      <c r="X56" s="65">
        <f t="shared" si="4"/>
        <v>5</v>
      </c>
      <c r="Y56" s="65">
        <f t="shared" si="5"/>
        <v>64</v>
      </c>
      <c r="Z56" s="57" t="s">
        <v>156</v>
      </c>
      <c r="AA56" s="57">
        <v>1</v>
      </c>
      <c r="AB56" s="57">
        <v>9</v>
      </c>
    </row>
    <row r="57" spans="1:28">
      <c r="A57" s="57" t="s">
        <v>161</v>
      </c>
      <c r="B57" s="57">
        <v>12</v>
      </c>
      <c r="C57" s="57" t="s">
        <v>16</v>
      </c>
      <c r="D57" s="57" t="s">
        <v>2</v>
      </c>
      <c r="E57" s="57">
        <v>1</v>
      </c>
      <c r="F57" s="57">
        <v>1</v>
      </c>
      <c r="G57" s="57">
        <v>1</v>
      </c>
      <c r="H57" s="57">
        <v>0</v>
      </c>
      <c r="I57" s="57">
        <v>1</v>
      </c>
      <c r="J57" s="57">
        <v>1</v>
      </c>
      <c r="K57" s="57">
        <v>0</v>
      </c>
      <c r="L57" s="57">
        <v>4</v>
      </c>
      <c r="M57" s="57">
        <v>0</v>
      </c>
      <c r="N57" s="57">
        <v>1</v>
      </c>
      <c r="O57" s="57">
        <v>2</v>
      </c>
      <c r="P57" s="57">
        <v>1</v>
      </c>
      <c r="Q57" s="57">
        <v>4</v>
      </c>
      <c r="R57" s="57">
        <v>1</v>
      </c>
      <c r="S57" s="57">
        <v>1</v>
      </c>
      <c r="T57" s="64">
        <f t="shared" si="0"/>
        <v>1.2666666666666666</v>
      </c>
      <c r="U57" s="65">
        <f t="shared" si="1"/>
        <v>1</v>
      </c>
      <c r="V57" s="65">
        <f t="shared" si="2"/>
        <v>1</v>
      </c>
      <c r="W57" s="65">
        <f t="shared" si="3"/>
        <v>0</v>
      </c>
      <c r="X57" s="65">
        <f t="shared" si="4"/>
        <v>4</v>
      </c>
      <c r="Y57" s="65">
        <f t="shared" si="5"/>
        <v>19</v>
      </c>
      <c r="Z57" s="57" t="s">
        <v>156</v>
      </c>
      <c r="AA57" s="57">
        <v>3</v>
      </c>
      <c r="AB57" s="57">
        <v>0</v>
      </c>
    </row>
    <row r="58" spans="1:28">
      <c r="A58" s="57" t="s">
        <v>169</v>
      </c>
      <c r="B58" s="57">
        <v>12</v>
      </c>
      <c r="C58" s="57" t="s">
        <v>16</v>
      </c>
      <c r="D58" s="57" t="s">
        <v>3</v>
      </c>
      <c r="E58" s="57">
        <v>2</v>
      </c>
      <c r="F58" s="57">
        <v>5</v>
      </c>
      <c r="G58" s="57">
        <v>2</v>
      </c>
      <c r="H58" s="57">
        <v>2</v>
      </c>
      <c r="I58" s="57">
        <v>3</v>
      </c>
      <c r="J58" s="57">
        <v>2</v>
      </c>
      <c r="K58" s="57">
        <v>3</v>
      </c>
      <c r="L58" s="57">
        <v>3</v>
      </c>
      <c r="M58" s="57">
        <v>5</v>
      </c>
      <c r="N58" s="57">
        <v>5</v>
      </c>
      <c r="O58" s="57">
        <v>3</v>
      </c>
      <c r="P58" s="57">
        <v>4</v>
      </c>
      <c r="Q58" s="57">
        <v>2</v>
      </c>
      <c r="R58" s="57">
        <v>3</v>
      </c>
      <c r="S58" s="57">
        <v>2</v>
      </c>
      <c r="T58" s="64">
        <f t="shared" si="0"/>
        <v>3.0666666666666669</v>
      </c>
      <c r="U58" s="65">
        <f t="shared" si="1"/>
        <v>3</v>
      </c>
      <c r="V58" s="65">
        <f t="shared" si="2"/>
        <v>2</v>
      </c>
      <c r="W58" s="65">
        <f t="shared" si="3"/>
        <v>2</v>
      </c>
      <c r="X58" s="65">
        <f t="shared" si="4"/>
        <v>5</v>
      </c>
      <c r="Y58" s="65">
        <f t="shared" si="5"/>
        <v>46</v>
      </c>
      <c r="Z58" s="57" t="s">
        <v>156</v>
      </c>
      <c r="AA58" s="57">
        <v>0</v>
      </c>
      <c r="AB58" s="57">
        <v>3</v>
      </c>
    </row>
    <row r="59" spans="1:28">
      <c r="A59" s="57" t="s">
        <v>177</v>
      </c>
      <c r="B59" s="57">
        <v>12</v>
      </c>
      <c r="C59" s="57" t="s">
        <v>16</v>
      </c>
      <c r="D59" s="57" t="s">
        <v>4</v>
      </c>
      <c r="E59" s="57">
        <v>4</v>
      </c>
      <c r="F59" s="57">
        <v>2</v>
      </c>
      <c r="G59" s="57">
        <v>3</v>
      </c>
      <c r="H59" s="57">
        <v>3</v>
      </c>
      <c r="I59" s="57">
        <v>2</v>
      </c>
      <c r="J59" s="57">
        <v>5</v>
      </c>
      <c r="K59" s="57">
        <v>5</v>
      </c>
      <c r="L59" s="57">
        <v>2</v>
      </c>
      <c r="M59" s="57">
        <v>5</v>
      </c>
      <c r="N59" s="57">
        <v>4</v>
      </c>
      <c r="O59" s="57">
        <v>1</v>
      </c>
      <c r="P59" s="57">
        <v>4</v>
      </c>
      <c r="Q59" s="57">
        <v>0</v>
      </c>
      <c r="R59" s="57">
        <v>5</v>
      </c>
      <c r="S59" s="57">
        <v>4</v>
      </c>
      <c r="T59" s="64">
        <f t="shared" si="0"/>
        <v>3.2666666666666666</v>
      </c>
      <c r="U59" s="65">
        <f t="shared" si="1"/>
        <v>4</v>
      </c>
      <c r="V59" s="65">
        <f t="shared" si="2"/>
        <v>4</v>
      </c>
      <c r="W59" s="65">
        <f t="shared" si="3"/>
        <v>0</v>
      </c>
      <c r="X59" s="65">
        <f t="shared" si="4"/>
        <v>5</v>
      </c>
      <c r="Y59" s="65">
        <f t="shared" si="5"/>
        <v>49</v>
      </c>
      <c r="Z59" s="57" t="s">
        <v>156</v>
      </c>
      <c r="AA59" s="57">
        <v>1</v>
      </c>
      <c r="AB59" s="57">
        <v>4</v>
      </c>
    </row>
    <row r="60" spans="1:28">
      <c r="A60" s="57" t="s">
        <v>185</v>
      </c>
      <c r="B60" s="57">
        <v>12</v>
      </c>
      <c r="C60" s="57" t="s">
        <v>16</v>
      </c>
      <c r="D60" s="57" t="s">
        <v>5</v>
      </c>
      <c r="E60" s="57">
        <v>5</v>
      </c>
      <c r="F60" s="57">
        <v>5</v>
      </c>
      <c r="G60" s="57">
        <v>4</v>
      </c>
      <c r="H60" s="57">
        <v>4</v>
      </c>
      <c r="I60" s="57">
        <v>5</v>
      </c>
      <c r="J60" s="57">
        <v>5</v>
      </c>
      <c r="K60" s="57">
        <v>5</v>
      </c>
      <c r="L60" s="57">
        <v>5</v>
      </c>
      <c r="M60" s="57">
        <v>3</v>
      </c>
      <c r="N60" s="57">
        <v>4</v>
      </c>
      <c r="O60" s="57">
        <v>5</v>
      </c>
      <c r="P60" s="57">
        <v>4</v>
      </c>
      <c r="Q60" s="57">
        <v>3</v>
      </c>
      <c r="R60" s="57">
        <v>3</v>
      </c>
      <c r="S60" s="57">
        <v>3</v>
      </c>
      <c r="T60" s="64">
        <f t="shared" si="0"/>
        <v>4.2</v>
      </c>
      <c r="U60" s="65">
        <f t="shared" si="1"/>
        <v>4</v>
      </c>
      <c r="V60" s="65">
        <f t="shared" si="2"/>
        <v>5</v>
      </c>
      <c r="W60" s="65">
        <f t="shared" si="3"/>
        <v>3</v>
      </c>
      <c r="X60" s="65">
        <f t="shared" si="4"/>
        <v>5</v>
      </c>
      <c r="Y60" s="65">
        <f t="shared" si="5"/>
        <v>63</v>
      </c>
      <c r="Z60" s="57" t="s">
        <v>156</v>
      </c>
      <c r="AA60" s="57">
        <v>0</v>
      </c>
      <c r="AB60" s="57">
        <v>7</v>
      </c>
    </row>
    <row r="61" spans="1:28">
      <c r="A61" s="57" t="s">
        <v>193</v>
      </c>
      <c r="B61" s="57">
        <v>12</v>
      </c>
      <c r="C61" s="57" t="s">
        <v>16</v>
      </c>
      <c r="D61" s="57" t="s">
        <v>6</v>
      </c>
      <c r="E61" s="57">
        <v>3</v>
      </c>
      <c r="F61" s="57">
        <v>5</v>
      </c>
      <c r="G61" s="57">
        <v>5</v>
      </c>
      <c r="H61" s="57">
        <v>5</v>
      </c>
      <c r="I61" s="57">
        <v>4</v>
      </c>
      <c r="J61" s="57">
        <v>5</v>
      </c>
      <c r="K61" s="57"/>
      <c r="L61" s="57">
        <v>1</v>
      </c>
      <c r="M61" s="57">
        <v>3</v>
      </c>
      <c r="N61" s="57">
        <v>4</v>
      </c>
      <c r="O61" s="57">
        <v>5</v>
      </c>
      <c r="P61" s="57">
        <v>5</v>
      </c>
      <c r="Q61" s="57">
        <v>5</v>
      </c>
      <c r="R61" s="57">
        <v>5</v>
      </c>
      <c r="S61" s="57">
        <v>5</v>
      </c>
      <c r="T61" s="64">
        <f t="shared" si="0"/>
        <v>4.2857142857142856</v>
      </c>
      <c r="U61" s="65">
        <f t="shared" si="1"/>
        <v>5</v>
      </c>
      <c r="V61" s="65">
        <f t="shared" si="2"/>
        <v>5</v>
      </c>
      <c r="W61" s="65">
        <f t="shared" si="3"/>
        <v>1</v>
      </c>
      <c r="X61" s="65">
        <f t="shared" si="4"/>
        <v>5</v>
      </c>
      <c r="Y61" s="65">
        <f t="shared" si="5"/>
        <v>60</v>
      </c>
      <c r="Z61" s="57" t="s">
        <v>156</v>
      </c>
      <c r="AA61" s="57">
        <v>0</v>
      </c>
      <c r="AB61" s="57">
        <v>9</v>
      </c>
    </row>
    <row r="62" spans="1:28">
      <c r="A62" s="57" t="s">
        <v>162</v>
      </c>
      <c r="B62" s="57">
        <v>13</v>
      </c>
      <c r="C62" s="57" t="s">
        <v>17</v>
      </c>
      <c r="D62" s="57" t="s">
        <v>2</v>
      </c>
      <c r="E62" s="57">
        <v>2</v>
      </c>
      <c r="F62" s="57">
        <v>5</v>
      </c>
      <c r="G62" s="57">
        <v>1</v>
      </c>
      <c r="H62" s="57">
        <v>0</v>
      </c>
      <c r="I62" s="57">
        <v>1</v>
      </c>
      <c r="J62" s="57">
        <v>0</v>
      </c>
      <c r="K62" s="57">
        <v>0</v>
      </c>
      <c r="L62" s="57">
        <v>1</v>
      </c>
      <c r="M62" s="57">
        <v>2</v>
      </c>
      <c r="N62" s="57">
        <v>1</v>
      </c>
      <c r="O62" s="57">
        <v>0</v>
      </c>
      <c r="P62" s="57">
        <v>5</v>
      </c>
      <c r="Q62" s="57">
        <v>5</v>
      </c>
      <c r="R62" s="57">
        <v>2</v>
      </c>
      <c r="S62" s="57">
        <v>1</v>
      </c>
      <c r="T62" s="64">
        <f t="shared" si="0"/>
        <v>1.7333333333333334</v>
      </c>
      <c r="U62" s="65">
        <f t="shared" si="1"/>
        <v>1</v>
      </c>
      <c r="V62" s="65">
        <f t="shared" si="2"/>
        <v>1</v>
      </c>
      <c r="W62" s="65">
        <f t="shared" si="3"/>
        <v>0</v>
      </c>
      <c r="X62" s="65">
        <f t="shared" si="4"/>
        <v>5</v>
      </c>
      <c r="Y62" s="65">
        <f t="shared" si="5"/>
        <v>26</v>
      </c>
      <c r="Z62" s="57" t="s">
        <v>156</v>
      </c>
      <c r="AA62" s="57">
        <v>4</v>
      </c>
      <c r="AB62" s="57">
        <v>3</v>
      </c>
    </row>
    <row r="63" spans="1:28">
      <c r="A63" s="57" t="s">
        <v>170</v>
      </c>
      <c r="B63" s="57">
        <v>13</v>
      </c>
      <c r="C63" s="57" t="s">
        <v>17</v>
      </c>
      <c r="D63" s="57" t="s">
        <v>3</v>
      </c>
      <c r="E63" s="57">
        <v>1</v>
      </c>
      <c r="F63" s="57">
        <v>3</v>
      </c>
      <c r="G63" s="57">
        <v>2</v>
      </c>
      <c r="H63" s="57">
        <v>2</v>
      </c>
      <c r="I63" s="57">
        <v>2</v>
      </c>
      <c r="J63" s="57">
        <v>2</v>
      </c>
      <c r="K63" s="57">
        <v>2</v>
      </c>
      <c r="L63" s="57">
        <v>5</v>
      </c>
      <c r="M63" s="57">
        <v>5</v>
      </c>
      <c r="N63" s="57">
        <v>5</v>
      </c>
      <c r="O63" s="57">
        <v>3</v>
      </c>
      <c r="P63" s="57">
        <v>1</v>
      </c>
      <c r="Q63" s="57">
        <v>0</v>
      </c>
      <c r="R63" s="57">
        <v>0</v>
      </c>
      <c r="S63" s="57">
        <v>2</v>
      </c>
      <c r="T63" s="64">
        <f t="shared" si="0"/>
        <v>2.3333333333333335</v>
      </c>
      <c r="U63" s="65">
        <f t="shared" si="1"/>
        <v>2</v>
      </c>
      <c r="V63" s="65">
        <f t="shared" si="2"/>
        <v>2</v>
      </c>
      <c r="W63" s="65">
        <f t="shared" si="3"/>
        <v>0</v>
      </c>
      <c r="X63" s="65">
        <f t="shared" si="4"/>
        <v>5</v>
      </c>
      <c r="Y63" s="65">
        <f t="shared" si="5"/>
        <v>35</v>
      </c>
      <c r="Z63" s="57" t="s">
        <v>156</v>
      </c>
      <c r="AA63" s="57">
        <v>2</v>
      </c>
      <c r="AB63" s="57">
        <v>3</v>
      </c>
    </row>
    <row r="64" spans="1:28">
      <c r="A64" s="57" t="s">
        <v>178</v>
      </c>
      <c r="B64" s="57">
        <v>13</v>
      </c>
      <c r="C64" s="57" t="s">
        <v>17</v>
      </c>
      <c r="D64" s="57" t="s">
        <v>4</v>
      </c>
      <c r="E64" s="57">
        <v>3</v>
      </c>
      <c r="F64" s="57">
        <v>1</v>
      </c>
      <c r="G64" s="57">
        <v>3</v>
      </c>
      <c r="H64" s="57">
        <v>3</v>
      </c>
      <c r="I64" s="57">
        <v>3</v>
      </c>
      <c r="J64" s="57">
        <v>3</v>
      </c>
      <c r="K64" s="57">
        <v>5</v>
      </c>
      <c r="L64" s="57">
        <v>2</v>
      </c>
      <c r="M64" s="57">
        <v>4</v>
      </c>
      <c r="N64" s="57">
        <v>5</v>
      </c>
      <c r="O64" s="57">
        <v>2</v>
      </c>
      <c r="P64" s="57">
        <v>4</v>
      </c>
      <c r="Q64" s="57">
        <v>0</v>
      </c>
      <c r="R64" s="57">
        <v>4</v>
      </c>
      <c r="S64" s="57">
        <v>3</v>
      </c>
      <c r="T64" s="64">
        <f t="shared" si="0"/>
        <v>3</v>
      </c>
      <c r="U64" s="65">
        <f t="shared" si="1"/>
        <v>3</v>
      </c>
      <c r="V64" s="65">
        <f t="shared" si="2"/>
        <v>3</v>
      </c>
      <c r="W64" s="65">
        <f t="shared" si="3"/>
        <v>0</v>
      </c>
      <c r="X64" s="65">
        <f t="shared" si="4"/>
        <v>5</v>
      </c>
      <c r="Y64" s="65">
        <f t="shared" si="5"/>
        <v>45</v>
      </c>
      <c r="Z64" s="57" t="s">
        <v>156</v>
      </c>
      <c r="AA64" s="57">
        <v>1</v>
      </c>
      <c r="AB64" s="57">
        <v>2</v>
      </c>
    </row>
    <row r="65" spans="1:28">
      <c r="A65" s="57" t="s">
        <v>186</v>
      </c>
      <c r="B65" s="57">
        <v>13</v>
      </c>
      <c r="C65" s="57" t="s">
        <v>17</v>
      </c>
      <c r="D65" s="57" t="s">
        <v>5</v>
      </c>
      <c r="E65" s="57">
        <v>5</v>
      </c>
      <c r="F65" s="57">
        <v>4</v>
      </c>
      <c r="G65" s="57">
        <v>4</v>
      </c>
      <c r="H65" s="57">
        <v>4</v>
      </c>
      <c r="I65" s="57">
        <v>4</v>
      </c>
      <c r="J65" s="57">
        <v>5</v>
      </c>
      <c r="K65" s="57">
        <v>5</v>
      </c>
      <c r="L65" s="57">
        <v>4</v>
      </c>
      <c r="M65" s="57">
        <v>2</v>
      </c>
      <c r="N65" s="57">
        <v>2</v>
      </c>
      <c r="O65" s="57">
        <v>4</v>
      </c>
      <c r="P65" s="57">
        <v>4</v>
      </c>
      <c r="Q65" s="57">
        <v>3</v>
      </c>
      <c r="R65" s="57">
        <v>4</v>
      </c>
      <c r="S65" s="57">
        <v>4</v>
      </c>
      <c r="T65" s="64">
        <f t="shared" si="0"/>
        <v>3.8666666666666667</v>
      </c>
      <c r="U65" s="65">
        <f t="shared" si="1"/>
        <v>4</v>
      </c>
      <c r="V65" s="65">
        <f t="shared" si="2"/>
        <v>4</v>
      </c>
      <c r="W65" s="65">
        <f t="shared" si="3"/>
        <v>2</v>
      </c>
      <c r="X65" s="65">
        <f t="shared" si="4"/>
        <v>5</v>
      </c>
      <c r="Y65" s="65">
        <f t="shared" si="5"/>
        <v>58</v>
      </c>
      <c r="Z65" s="57" t="s">
        <v>156</v>
      </c>
      <c r="AA65" s="57">
        <v>0</v>
      </c>
      <c r="AB65" s="57">
        <v>3</v>
      </c>
    </row>
    <row r="66" spans="1:28">
      <c r="A66" s="57" t="s">
        <v>194</v>
      </c>
      <c r="B66" s="57">
        <v>13</v>
      </c>
      <c r="C66" s="57" t="s">
        <v>17</v>
      </c>
      <c r="D66" s="57" t="s">
        <v>6</v>
      </c>
      <c r="E66" s="57">
        <v>4</v>
      </c>
      <c r="F66" s="57">
        <v>3</v>
      </c>
      <c r="G66" s="57">
        <v>5</v>
      </c>
      <c r="H66" s="57">
        <v>5</v>
      </c>
      <c r="I66" s="57">
        <v>5</v>
      </c>
      <c r="J66" s="57">
        <v>5</v>
      </c>
      <c r="K66" s="57">
        <v>3</v>
      </c>
      <c r="L66" s="57">
        <v>3</v>
      </c>
      <c r="M66" s="57">
        <v>4</v>
      </c>
      <c r="N66" s="57">
        <v>5</v>
      </c>
      <c r="O66" s="57">
        <v>5</v>
      </c>
      <c r="P66" s="57">
        <v>4</v>
      </c>
      <c r="Q66" s="57">
        <v>5</v>
      </c>
      <c r="R66" s="57">
        <v>5</v>
      </c>
      <c r="S66" s="57">
        <v>5</v>
      </c>
      <c r="T66" s="64">
        <f t="shared" si="0"/>
        <v>4.4000000000000004</v>
      </c>
      <c r="U66" s="65">
        <f t="shared" si="1"/>
        <v>5</v>
      </c>
      <c r="V66" s="65">
        <f t="shared" si="2"/>
        <v>5</v>
      </c>
      <c r="W66" s="65">
        <f t="shared" si="3"/>
        <v>3</v>
      </c>
      <c r="X66" s="65">
        <f t="shared" si="4"/>
        <v>5</v>
      </c>
      <c r="Y66" s="65">
        <f t="shared" si="5"/>
        <v>66</v>
      </c>
      <c r="Z66" s="57" t="s">
        <v>156</v>
      </c>
      <c r="AA66" s="57">
        <v>0</v>
      </c>
      <c r="AB66" s="57">
        <v>9</v>
      </c>
    </row>
    <row r="67" spans="1:28">
      <c r="A67" s="57" t="s">
        <v>163</v>
      </c>
      <c r="B67" s="57">
        <v>14</v>
      </c>
      <c r="C67" s="57" t="s">
        <v>18</v>
      </c>
      <c r="D67" s="57" t="s">
        <v>2</v>
      </c>
      <c r="E67" s="57">
        <v>1</v>
      </c>
      <c r="F67" s="57">
        <v>1</v>
      </c>
      <c r="G67" s="57">
        <v>1</v>
      </c>
      <c r="H67" s="57">
        <v>0</v>
      </c>
      <c r="I67" s="57">
        <v>1</v>
      </c>
      <c r="J67" s="57">
        <v>1</v>
      </c>
      <c r="K67" s="57">
        <v>0</v>
      </c>
      <c r="L67" s="57">
        <v>5</v>
      </c>
      <c r="M67" s="57">
        <v>0</v>
      </c>
      <c r="N67" s="57">
        <v>1</v>
      </c>
      <c r="O67" s="57">
        <v>5</v>
      </c>
      <c r="P67" s="57">
        <v>1</v>
      </c>
      <c r="Q67" s="57">
        <v>4</v>
      </c>
      <c r="R67" s="57">
        <v>1</v>
      </c>
      <c r="S67" s="57">
        <v>1</v>
      </c>
      <c r="T67" s="64">
        <f t="shared" ref="T67:T130" si="6">AVERAGE(E67:S67)</f>
        <v>1.5333333333333334</v>
      </c>
      <c r="U67" s="65">
        <f t="shared" ref="U67:U130" si="7">MEDIAN(E67:S67)</f>
        <v>1</v>
      </c>
      <c r="V67" s="65">
        <f t="shared" ref="V67:V130" si="8">MODE(E67:S67)</f>
        <v>1</v>
      </c>
      <c r="W67" s="65">
        <f t="shared" ref="W67:W130" si="9">MIN(E67:S67)</f>
        <v>0</v>
      </c>
      <c r="X67" s="65">
        <f t="shared" ref="X67:X130" si="10">MAX(E67:S67)</f>
        <v>5</v>
      </c>
      <c r="Y67" s="65">
        <f t="shared" ref="Y67:Y130" si="11">SUM(E67:S67)</f>
        <v>23</v>
      </c>
      <c r="Z67" s="57" t="s">
        <v>156</v>
      </c>
      <c r="AA67" s="57">
        <v>3</v>
      </c>
      <c r="AB67" s="57">
        <v>2</v>
      </c>
    </row>
    <row r="68" spans="1:28">
      <c r="A68" s="57" t="s">
        <v>171</v>
      </c>
      <c r="B68" s="57">
        <v>14</v>
      </c>
      <c r="C68" s="57" t="s">
        <v>18</v>
      </c>
      <c r="D68" s="57" t="s">
        <v>3</v>
      </c>
      <c r="E68" s="57">
        <v>3</v>
      </c>
      <c r="F68" s="57">
        <v>5</v>
      </c>
      <c r="G68" s="57">
        <v>2</v>
      </c>
      <c r="H68" s="57">
        <v>2</v>
      </c>
      <c r="I68" s="57">
        <v>2</v>
      </c>
      <c r="J68" s="57">
        <v>2</v>
      </c>
      <c r="K68" s="57">
        <v>2</v>
      </c>
      <c r="L68" s="57">
        <v>2</v>
      </c>
      <c r="M68" s="57">
        <v>4</v>
      </c>
      <c r="N68" s="57">
        <v>4</v>
      </c>
      <c r="O68" s="57">
        <v>2</v>
      </c>
      <c r="P68" s="57">
        <v>4</v>
      </c>
      <c r="Q68" s="57">
        <v>2</v>
      </c>
      <c r="R68" s="57">
        <v>3</v>
      </c>
      <c r="S68" s="57">
        <v>4</v>
      </c>
      <c r="T68" s="64">
        <f t="shared" si="6"/>
        <v>2.8666666666666667</v>
      </c>
      <c r="U68" s="65">
        <f t="shared" si="7"/>
        <v>2</v>
      </c>
      <c r="V68" s="65">
        <f t="shared" si="8"/>
        <v>2</v>
      </c>
      <c r="W68" s="65">
        <f t="shared" si="9"/>
        <v>2</v>
      </c>
      <c r="X68" s="65">
        <f t="shared" si="10"/>
        <v>5</v>
      </c>
      <c r="Y68" s="65">
        <f t="shared" si="11"/>
        <v>43</v>
      </c>
      <c r="Z68" s="57" t="s">
        <v>156</v>
      </c>
      <c r="AA68" s="57">
        <v>0</v>
      </c>
      <c r="AB68" s="57">
        <v>1</v>
      </c>
    </row>
    <row r="69" spans="1:28">
      <c r="A69" s="57" t="s">
        <v>179</v>
      </c>
      <c r="B69" s="57">
        <v>14</v>
      </c>
      <c r="C69" s="57" t="s">
        <v>18</v>
      </c>
      <c r="D69" s="57" t="s">
        <v>4</v>
      </c>
      <c r="E69" s="57">
        <v>2</v>
      </c>
      <c r="F69" s="57">
        <v>2</v>
      </c>
      <c r="G69" s="57">
        <v>3</v>
      </c>
      <c r="H69" s="57">
        <v>3</v>
      </c>
      <c r="I69" s="57">
        <v>3</v>
      </c>
      <c r="J69" s="57">
        <v>3</v>
      </c>
      <c r="K69" s="57">
        <v>5</v>
      </c>
      <c r="L69" s="57">
        <v>1</v>
      </c>
      <c r="M69" s="57">
        <v>5</v>
      </c>
      <c r="N69" s="57">
        <v>4</v>
      </c>
      <c r="O69" s="57">
        <v>1</v>
      </c>
      <c r="P69" s="57">
        <v>5</v>
      </c>
      <c r="Q69" s="57">
        <v>2</v>
      </c>
      <c r="R69" s="57">
        <v>5</v>
      </c>
      <c r="S69" s="57">
        <v>2</v>
      </c>
      <c r="T69" s="64">
        <f t="shared" si="6"/>
        <v>3.0666666666666669</v>
      </c>
      <c r="U69" s="65">
        <f t="shared" si="7"/>
        <v>3</v>
      </c>
      <c r="V69" s="65">
        <f t="shared" si="8"/>
        <v>2</v>
      </c>
      <c r="W69" s="65">
        <f t="shared" si="9"/>
        <v>1</v>
      </c>
      <c r="X69" s="65">
        <f t="shared" si="10"/>
        <v>5</v>
      </c>
      <c r="Y69" s="65">
        <f t="shared" si="11"/>
        <v>46</v>
      </c>
      <c r="Z69" s="57" t="s">
        <v>156</v>
      </c>
      <c r="AA69" s="57">
        <v>0</v>
      </c>
      <c r="AB69" s="57">
        <v>4</v>
      </c>
    </row>
    <row r="70" spans="1:28">
      <c r="A70" s="57" t="s">
        <v>187</v>
      </c>
      <c r="B70" s="57">
        <v>14</v>
      </c>
      <c r="C70" s="57" t="s">
        <v>18</v>
      </c>
      <c r="D70" s="57" t="s">
        <v>5</v>
      </c>
      <c r="E70" s="57">
        <v>4</v>
      </c>
      <c r="F70" s="57">
        <v>5</v>
      </c>
      <c r="G70" s="57">
        <v>4</v>
      </c>
      <c r="H70" s="57">
        <v>4</v>
      </c>
      <c r="I70" s="57">
        <v>4</v>
      </c>
      <c r="J70" s="57">
        <v>5</v>
      </c>
      <c r="K70" s="57">
        <v>5</v>
      </c>
      <c r="L70" s="57">
        <v>3</v>
      </c>
      <c r="M70" s="57">
        <v>2</v>
      </c>
      <c r="N70" s="57">
        <v>4</v>
      </c>
      <c r="O70" s="57">
        <v>3</v>
      </c>
      <c r="P70" s="57">
        <v>4</v>
      </c>
      <c r="Q70" s="57">
        <v>4</v>
      </c>
      <c r="R70" s="57">
        <v>3</v>
      </c>
      <c r="S70" s="57">
        <v>3</v>
      </c>
      <c r="T70" s="64">
        <f t="shared" si="6"/>
        <v>3.8</v>
      </c>
      <c r="U70" s="65">
        <f t="shared" si="7"/>
        <v>4</v>
      </c>
      <c r="V70" s="65">
        <f t="shared" si="8"/>
        <v>4</v>
      </c>
      <c r="W70" s="65">
        <f t="shared" si="9"/>
        <v>2</v>
      </c>
      <c r="X70" s="65">
        <f t="shared" si="10"/>
        <v>5</v>
      </c>
      <c r="Y70" s="65">
        <f t="shared" si="11"/>
        <v>57</v>
      </c>
      <c r="Z70" s="57" t="s">
        <v>156</v>
      </c>
      <c r="AA70" s="57">
        <v>0</v>
      </c>
      <c r="AB70" s="57">
        <v>3</v>
      </c>
    </row>
    <row r="71" spans="1:28">
      <c r="A71" s="57" t="s">
        <v>195</v>
      </c>
      <c r="B71" s="57">
        <v>14</v>
      </c>
      <c r="C71" s="57" t="s">
        <v>18</v>
      </c>
      <c r="D71" s="57" t="s">
        <v>6</v>
      </c>
      <c r="E71" s="57">
        <v>5</v>
      </c>
      <c r="F71" s="57">
        <v>5</v>
      </c>
      <c r="G71" s="57">
        <v>5</v>
      </c>
      <c r="H71" s="57">
        <v>5</v>
      </c>
      <c r="I71" s="57">
        <v>5</v>
      </c>
      <c r="J71" s="57">
        <v>5</v>
      </c>
      <c r="K71" s="57">
        <v>5</v>
      </c>
      <c r="L71" s="57">
        <v>4</v>
      </c>
      <c r="M71" s="57">
        <v>4</v>
      </c>
      <c r="N71" s="57">
        <v>5</v>
      </c>
      <c r="O71" s="57">
        <v>4</v>
      </c>
      <c r="P71" s="57">
        <v>4</v>
      </c>
      <c r="Q71" s="57">
        <v>5</v>
      </c>
      <c r="R71" s="57">
        <v>5</v>
      </c>
      <c r="S71" s="57">
        <v>5</v>
      </c>
      <c r="T71" s="64">
        <f t="shared" si="6"/>
        <v>4.7333333333333334</v>
      </c>
      <c r="U71" s="65">
        <f t="shared" si="7"/>
        <v>5</v>
      </c>
      <c r="V71" s="65">
        <f t="shared" si="8"/>
        <v>5</v>
      </c>
      <c r="W71" s="65">
        <f t="shared" si="9"/>
        <v>4</v>
      </c>
      <c r="X71" s="65">
        <f t="shared" si="10"/>
        <v>5</v>
      </c>
      <c r="Y71" s="65">
        <f t="shared" si="11"/>
        <v>71</v>
      </c>
      <c r="Z71" s="57" t="s">
        <v>156</v>
      </c>
      <c r="AA71" s="57">
        <v>0</v>
      </c>
      <c r="AB71" s="57">
        <v>11</v>
      </c>
    </row>
    <row r="72" spans="1:28">
      <c r="A72" s="57" t="s">
        <v>279</v>
      </c>
      <c r="B72" s="57">
        <v>15</v>
      </c>
      <c r="C72" s="57" t="s">
        <v>38</v>
      </c>
      <c r="D72" s="57" t="s">
        <v>2</v>
      </c>
      <c r="E72" s="57">
        <v>3</v>
      </c>
      <c r="F72" s="57">
        <v>5</v>
      </c>
      <c r="G72" s="57">
        <v>1</v>
      </c>
      <c r="H72" s="57">
        <v>0</v>
      </c>
      <c r="I72" s="57">
        <v>1</v>
      </c>
      <c r="J72" s="57">
        <v>1</v>
      </c>
      <c r="K72" s="57">
        <v>0</v>
      </c>
      <c r="L72" s="57">
        <v>5</v>
      </c>
      <c r="M72" s="57">
        <v>3</v>
      </c>
      <c r="N72" s="57">
        <v>3</v>
      </c>
      <c r="O72" s="57">
        <v>5</v>
      </c>
      <c r="P72" s="57">
        <v>4</v>
      </c>
      <c r="Q72" s="57">
        <v>5</v>
      </c>
      <c r="R72" s="57">
        <v>1</v>
      </c>
      <c r="S72" s="57">
        <v>2</v>
      </c>
      <c r="T72" s="64">
        <f t="shared" si="6"/>
        <v>2.6</v>
      </c>
      <c r="U72" s="65">
        <f t="shared" si="7"/>
        <v>3</v>
      </c>
      <c r="V72" s="65">
        <f t="shared" si="8"/>
        <v>5</v>
      </c>
      <c r="W72" s="65">
        <f t="shared" si="9"/>
        <v>0</v>
      </c>
      <c r="X72" s="65">
        <f t="shared" si="10"/>
        <v>5</v>
      </c>
      <c r="Y72" s="65">
        <f t="shared" si="11"/>
        <v>39</v>
      </c>
      <c r="Z72" s="57" t="s">
        <v>280</v>
      </c>
      <c r="AA72" s="57">
        <v>2</v>
      </c>
      <c r="AB72" s="57">
        <v>4</v>
      </c>
    </row>
    <row r="73" spans="1:28">
      <c r="A73" s="57" t="s">
        <v>281</v>
      </c>
      <c r="B73" s="57">
        <v>15</v>
      </c>
      <c r="C73" s="57" t="s">
        <v>38</v>
      </c>
      <c r="D73" s="57" t="s">
        <v>3</v>
      </c>
      <c r="E73" s="57">
        <v>3</v>
      </c>
      <c r="F73" s="57">
        <v>5</v>
      </c>
      <c r="G73" s="57">
        <v>2</v>
      </c>
      <c r="H73" s="57">
        <v>2</v>
      </c>
      <c r="I73" s="57">
        <v>2</v>
      </c>
      <c r="J73" s="57">
        <v>3</v>
      </c>
      <c r="K73" s="57">
        <v>3</v>
      </c>
      <c r="L73" s="57">
        <v>3</v>
      </c>
      <c r="M73" s="57">
        <v>1</v>
      </c>
      <c r="N73" s="57">
        <v>5</v>
      </c>
      <c r="O73" s="57">
        <v>5</v>
      </c>
      <c r="P73" s="57">
        <v>5</v>
      </c>
      <c r="Q73" s="57">
        <v>4</v>
      </c>
      <c r="R73" s="57">
        <v>2</v>
      </c>
      <c r="S73" s="57">
        <v>5</v>
      </c>
      <c r="T73" s="64">
        <f t="shared" si="6"/>
        <v>3.3333333333333335</v>
      </c>
      <c r="U73" s="65">
        <f t="shared" si="7"/>
        <v>3</v>
      </c>
      <c r="V73" s="65">
        <f t="shared" si="8"/>
        <v>5</v>
      </c>
      <c r="W73" s="65">
        <f t="shared" si="9"/>
        <v>1</v>
      </c>
      <c r="X73" s="65">
        <f t="shared" si="10"/>
        <v>5</v>
      </c>
      <c r="Y73" s="65">
        <f t="shared" si="11"/>
        <v>50</v>
      </c>
      <c r="Z73" s="57" t="s">
        <v>280</v>
      </c>
      <c r="AA73" s="57">
        <v>0</v>
      </c>
      <c r="AB73" s="57">
        <v>5</v>
      </c>
    </row>
    <row r="74" spans="1:28">
      <c r="A74" s="57" t="s">
        <v>282</v>
      </c>
      <c r="B74" s="57">
        <v>15</v>
      </c>
      <c r="C74" s="57" t="s">
        <v>38</v>
      </c>
      <c r="D74" s="57" t="s">
        <v>4</v>
      </c>
      <c r="E74" s="57">
        <v>1</v>
      </c>
      <c r="F74" s="57">
        <v>3</v>
      </c>
      <c r="G74" s="57">
        <v>3</v>
      </c>
      <c r="H74" s="57">
        <v>5</v>
      </c>
      <c r="I74" s="57">
        <v>3</v>
      </c>
      <c r="J74" s="57">
        <v>3</v>
      </c>
      <c r="K74" s="57">
        <v>4</v>
      </c>
      <c r="L74" s="57">
        <v>0</v>
      </c>
      <c r="M74" s="57">
        <v>5</v>
      </c>
      <c r="N74" s="57">
        <v>3</v>
      </c>
      <c r="O74" s="57">
        <v>0</v>
      </c>
      <c r="P74" s="57">
        <v>4</v>
      </c>
      <c r="Q74" s="57">
        <v>2</v>
      </c>
      <c r="R74" s="57">
        <v>5</v>
      </c>
      <c r="S74" s="57">
        <v>1</v>
      </c>
      <c r="T74" s="64">
        <f t="shared" si="6"/>
        <v>2.8</v>
      </c>
      <c r="U74" s="65">
        <f t="shared" si="7"/>
        <v>3</v>
      </c>
      <c r="V74" s="65">
        <f t="shared" si="8"/>
        <v>3</v>
      </c>
      <c r="W74" s="65">
        <f t="shared" si="9"/>
        <v>0</v>
      </c>
      <c r="X74" s="65">
        <f t="shared" si="10"/>
        <v>5</v>
      </c>
      <c r="Y74" s="65">
        <f t="shared" si="11"/>
        <v>42</v>
      </c>
      <c r="Z74" s="57" t="s">
        <v>280</v>
      </c>
      <c r="AA74" s="57">
        <v>2</v>
      </c>
      <c r="AB74" s="57">
        <v>3</v>
      </c>
    </row>
    <row r="75" spans="1:28">
      <c r="A75" s="57" t="s">
        <v>283</v>
      </c>
      <c r="B75" s="57">
        <v>15</v>
      </c>
      <c r="C75" s="57" t="s">
        <v>38</v>
      </c>
      <c r="D75" s="57" t="s">
        <v>5</v>
      </c>
      <c r="E75" s="57">
        <v>5</v>
      </c>
      <c r="F75" s="57">
        <v>3</v>
      </c>
      <c r="G75" s="57">
        <v>5</v>
      </c>
      <c r="H75" s="57">
        <v>3</v>
      </c>
      <c r="I75" s="57">
        <v>4</v>
      </c>
      <c r="J75" s="57">
        <v>5</v>
      </c>
      <c r="K75" s="57">
        <v>5</v>
      </c>
      <c r="L75" s="57">
        <v>5</v>
      </c>
      <c r="M75" s="57">
        <v>5</v>
      </c>
      <c r="N75" s="57">
        <v>5</v>
      </c>
      <c r="O75" s="57">
        <v>3</v>
      </c>
      <c r="P75" s="57">
        <v>2</v>
      </c>
      <c r="Q75" s="57">
        <v>1</v>
      </c>
      <c r="R75" s="57">
        <v>4</v>
      </c>
      <c r="S75" s="57">
        <v>4</v>
      </c>
      <c r="T75" s="64">
        <f t="shared" si="6"/>
        <v>3.9333333333333331</v>
      </c>
      <c r="U75" s="65">
        <f t="shared" si="7"/>
        <v>4</v>
      </c>
      <c r="V75" s="65">
        <f t="shared" si="8"/>
        <v>5</v>
      </c>
      <c r="W75" s="65">
        <f t="shared" si="9"/>
        <v>1</v>
      </c>
      <c r="X75" s="65">
        <f t="shared" si="10"/>
        <v>5</v>
      </c>
      <c r="Y75" s="65">
        <f t="shared" si="11"/>
        <v>59</v>
      </c>
      <c r="Z75" s="57" t="s">
        <v>280</v>
      </c>
      <c r="AA75" s="57">
        <v>0</v>
      </c>
      <c r="AB75" s="57">
        <v>7</v>
      </c>
    </row>
    <row r="76" spans="1:28">
      <c r="A76" s="57" t="s">
        <v>284</v>
      </c>
      <c r="B76" s="57">
        <v>15</v>
      </c>
      <c r="C76" s="57" t="s">
        <v>38</v>
      </c>
      <c r="D76" s="57" t="s">
        <v>6</v>
      </c>
      <c r="E76" s="57">
        <v>4</v>
      </c>
      <c r="F76" s="57">
        <v>0</v>
      </c>
      <c r="G76" s="57">
        <v>4</v>
      </c>
      <c r="H76" s="57">
        <v>4</v>
      </c>
      <c r="I76" s="57">
        <v>5</v>
      </c>
      <c r="J76" s="57">
        <v>5</v>
      </c>
      <c r="K76" s="57"/>
      <c r="L76" s="57">
        <v>0</v>
      </c>
      <c r="M76" s="57">
        <v>3</v>
      </c>
      <c r="N76" s="57"/>
      <c r="O76" s="57">
        <v>0</v>
      </c>
      <c r="P76" s="57">
        <v>0</v>
      </c>
      <c r="Q76" s="57">
        <v>4</v>
      </c>
      <c r="R76" s="57">
        <v>4</v>
      </c>
      <c r="S76" s="57">
        <v>3</v>
      </c>
      <c r="T76" s="64">
        <f t="shared" si="6"/>
        <v>2.7692307692307692</v>
      </c>
      <c r="U76" s="65">
        <f t="shared" si="7"/>
        <v>4</v>
      </c>
      <c r="V76" s="65">
        <f t="shared" si="8"/>
        <v>4</v>
      </c>
      <c r="W76" s="65">
        <f t="shared" si="9"/>
        <v>0</v>
      </c>
      <c r="X76" s="65">
        <f t="shared" si="10"/>
        <v>5</v>
      </c>
      <c r="Y76" s="65">
        <f t="shared" si="11"/>
        <v>36</v>
      </c>
      <c r="Z76" s="57" t="s">
        <v>280</v>
      </c>
      <c r="AA76" s="57">
        <v>4</v>
      </c>
      <c r="AB76" s="57">
        <v>2</v>
      </c>
    </row>
    <row r="77" spans="1:28">
      <c r="A77" s="57" t="s">
        <v>196</v>
      </c>
      <c r="B77" s="57">
        <v>16</v>
      </c>
      <c r="C77" s="57" t="s">
        <v>19</v>
      </c>
      <c r="D77" s="57" t="s">
        <v>2</v>
      </c>
      <c r="E77" s="57">
        <v>2</v>
      </c>
      <c r="F77" s="57">
        <v>1</v>
      </c>
      <c r="G77" s="57">
        <v>1</v>
      </c>
      <c r="H77" s="57">
        <v>0</v>
      </c>
      <c r="I77" s="57">
        <v>1</v>
      </c>
      <c r="J77" s="57">
        <v>0</v>
      </c>
      <c r="K77" s="57">
        <v>0</v>
      </c>
      <c r="L77" s="57">
        <v>5</v>
      </c>
      <c r="M77" s="57">
        <v>2</v>
      </c>
      <c r="N77" s="57">
        <v>2</v>
      </c>
      <c r="O77" s="57">
        <v>0</v>
      </c>
      <c r="P77" s="57">
        <v>2</v>
      </c>
      <c r="Q77" s="57">
        <v>5</v>
      </c>
      <c r="R77" s="57">
        <v>2</v>
      </c>
      <c r="S77" s="57">
        <v>1</v>
      </c>
      <c r="T77" s="64">
        <f t="shared" si="6"/>
        <v>1.6</v>
      </c>
      <c r="U77" s="65">
        <f t="shared" si="7"/>
        <v>1</v>
      </c>
      <c r="V77" s="65">
        <f t="shared" si="8"/>
        <v>2</v>
      </c>
      <c r="W77" s="65">
        <f t="shared" si="9"/>
        <v>0</v>
      </c>
      <c r="X77" s="65">
        <f t="shared" si="10"/>
        <v>5</v>
      </c>
      <c r="Y77" s="65">
        <f t="shared" si="11"/>
        <v>24</v>
      </c>
      <c r="Z77" s="57" t="s">
        <v>197</v>
      </c>
      <c r="AA77" s="57">
        <v>4</v>
      </c>
      <c r="AB77" s="57">
        <v>2</v>
      </c>
    </row>
    <row r="78" spans="1:28">
      <c r="A78" s="57" t="s">
        <v>205</v>
      </c>
      <c r="B78" s="57">
        <v>16</v>
      </c>
      <c r="C78" s="57" t="s">
        <v>19</v>
      </c>
      <c r="D78" s="57" t="s">
        <v>3</v>
      </c>
      <c r="E78" s="57">
        <v>2</v>
      </c>
      <c r="F78" s="57">
        <v>5</v>
      </c>
      <c r="G78" s="57">
        <v>2</v>
      </c>
      <c r="H78" s="57">
        <v>0</v>
      </c>
      <c r="I78" s="57">
        <v>2</v>
      </c>
      <c r="J78" s="57">
        <v>2</v>
      </c>
      <c r="K78" s="57">
        <v>2</v>
      </c>
      <c r="L78" s="57">
        <v>4</v>
      </c>
      <c r="M78" s="57">
        <v>5</v>
      </c>
      <c r="N78" s="57">
        <v>5</v>
      </c>
      <c r="O78" s="57">
        <v>3</v>
      </c>
      <c r="P78" s="57">
        <v>4</v>
      </c>
      <c r="Q78" s="57">
        <v>2</v>
      </c>
      <c r="R78" s="57">
        <v>0</v>
      </c>
      <c r="S78" s="57">
        <v>2</v>
      </c>
      <c r="T78" s="64">
        <f t="shared" si="6"/>
        <v>2.6666666666666665</v>
      </c>
      <c r="U78" s="65">
        <f t="shared" si="7"/>
        <v>2</v>
      </c>
      <c r="V78" s="65">
        <f t="shared" si="8"/>
        <v>2</v>
      </c>
      <c r="W78" s="65">
        <f t="shared" si="9"/>
        <v>0</v>
      </c>
      <c r="X78" s="65">
        <f t="shared" si="10"/>
        <v>5</v>
      </c>
      <c r="Y78" s="65">
        <f t="shared" si="11"/>
        <v>40</v>
      </c>
      <c r="Z78" s="57" t="s">
        <v>197</v>
      </c>
      <c r="AA78" s="57">
        <v>2</v>
      </c>
      <c r="AB78" s="57">
        <v>3</v>
      </c>
    </row>
    <row r="79" spans="1:28">
      <c r="A79" s="57" t="s">
        <v>213</v>
      </c>
      <c r="B79" s="57">
        <v>16</v>
      </c>
      <c r="C79" s="57" t="s">
        <v>19</v>
      </c>
      <c r="D79" s="57" t="s">
        <v>4</v>
      </c>
      <c r="E79" s="57">
        <v>3</v>
      </c>
      <c r="F79" s="57">
        <v>2</v>
      </c>
      <c r="G79" s="57">
        <v>3</v>
      </c>
      <c r="H79" s="57">
        <v>0</v>
      </c>
      <c r="I79" s="57">
        <v>3</v>
      </c>
      <c r="J79" s="57">
        <v>3</v>
      </c>
      <c r="K79" s="57">
        <v>3</v>
      </c>
      <c r="L79" s="57">
        <v>0</v>
      </c>
      <c r="M79" s="57">
        <v>2</v>
      </c>
      <c r="N79" s="57">
        <v>5</v>
      </c>
      <c r="O79" s="57">
        <v>2</v>
      </c>
      <c r="P79" s="57">
        <v>1</v>
      </c>
      <c r="Q79" s="57">
        <v>0</v>
      </c>
      <c r="R79" s="57">
        <v>5</v>
      </c>
      <c r="S79" s="57">
        <v>4</v>
      </c>
      <c r="T79" s="64">
        <f t="shared" si="6"/>
        <v>2.4</v>
      </c>
      <c r="U79" s="65">
        <f t="shared" si="7"/>
        <v>3</v>
      </c>
      <c r="V79" s="65">
        <f t="shared" si="8"/>
        <v>3</v>
      </c>
      <c r="W79" s="65">
        <f t="shared" si="9"/>
        <v>0</v>
      </c>
      <c r="X79" s="65">
        <f t="shared" si="10"/>
        <v>5</v>
      </c>
      <c r="Y79" s="65">
        <f t="shared" si="11"/>
        <v>36</v>
      </c>
      <c r="Z79" s="57" t="s">
        <v>197</v>
      </c>
      <c r="AA79" s="57">
        <v>3</v>
      </c>
      <c r="AB79" s="57">
        <v>2</v>
      </c>
    </row>
    <row r="80" spans="1:28">
      <c r="A80" s="57" t="s">
        <v>221</v>
      </c>
      <c r="B80" s="57">
        <v>16</v>
      </c>
      <c r="C80" s="57" t="s">
        <v>19</v>
      </c>
      <c r="D80" s="57" t="s">
        <v>5</v>
      </c>
      <c r="E80" s="57">
        <v>4</v>
      </c>
      <c r="F80" s="57">
        <v>3</v>
      </c>
      <c r="G80" s="57">
        <v>4</v>
      </c>
      <c r="H80" s="57">
        <v>4</v>
      </c>
      <c r="I80" s="57">
        <v>4</v>
      </c>
      <c r="J80" s="57">
        <v>5</v>
      </c>
      <c r="K80" s="57">
        <v>5</v>
      </c>
      <c r="L80" s="57">
        <v>2</v>
      </c>
      <c r="M80" s="57">
        <v>5</v>
      </c>
      <c r="N80" s="57">
        <v>2</v>
      </c>
      <c r="O80" s="57">
        <v>4</v>
      </c>
      <c r="P80" s="57">
        <v>4</v>
      </c>
      <c r="Q80" s="57">
        <v>3</v>
      </c>
      <c r="R80" s="57">
        <v>3</v>
      </c>
      <c r="S80" s="57">
        <v>3</v>
      </c>
      <c r="T80" s="64">
        <f t="shared" si="6"/>
        <v>3.6666666666666665</v>
      </c>
      <c r="U80" s="65">
        <f t="shared" si="7"/>
        <v>4</v>
      </c>
      <c r="V80" s="65">
        <f t="shared" si="8"/>
        <v>4</v>
      </c>
      <c r="W80" s="65">
        <f t="shared" si="9"/>
        <v>2</v>
      </c>
      <c r="X80" s="65">
        <f t="shared" si="10"/>
        <v>5</v>
      </c>
      <c r="Y80" s="65">
        <f t="shared" si="11"/>
        <v>55</v>
      </c>
      <c r="Z80" s="57" t="s">
        <v>197</v>
      </c>
      <c r="AA80" s="57">
        <v>0</v>
      </c>
      <c r="AB80" s="57">
        <v>3</v>
      </c>
    </row>
    <row r="81" spans="1:28">
      <c r="A81" s="57" t="s">
        <v>229</v>
      </c>
      <c r="B81" s="57">
        <v>16</v>
      </c>
      <c r="C81" s="57" t="s">
        <v>19</v>
      </c>
      <c r="D81" s="57" t="s">
        <v>6</v>
      </c>
      <c r="E81" s="57">
        <v>5</v>
      </c>
      <c r="F81" s="57">
        <v>5</v>
      </c>
      <c r="G81" s="57">
        <v>5</v>
      </c>
      <c r="H81" s="57">
        <v>5</v>
      </c>
      <c r="I81" s="57">
        <v>5</v>
      </c>
      <c r="J81" s="57">
        <v>5</v>
      </c>
      <c r="K81" s="57">
        <v>5</v>
      </c>
      <c r="L81" s="57">
        <v>3</v>
      </c>
      <c r="M81" s="57">
        <v>5</v>
      </c>
      <c r="N81" s="57">
        <v>5</v>
      </c>
      <c r="O81" s="57">
        <v>5</v>
      </c>
      <c r="P81" s="57">
        <v>5</v>
      </c>
      <c r="Q81" s="57">
        <v>5</v>
      </c>
      <c r="R81" s="57">
        <v>5</v>
      </c>
      <c r="S81" s="57">
        <v>5</v>
      </c>
      <c r="T81" s="64">
        <f t="shared" si="6"/>
        <v>4.8666666666666663</v>
      </c>
      <c r="U81" s="65">
        <f t="shared" si="7"/>
        <v>5</v>
      </c>
      <c r="V81" s="65">
        <f t="shared" si="8"/>
        <v>5</v>
      </c>
      <c r="W81" s="65">
        <f t="shared" si="9"/>
        <v>3</v>
      </c>
      <c r="X81" s="65">
        <f t="shared" si="10"/>
        <v>5</v>
      </c>
      <c r="Y81" s="65">
        <f t="shared" si="11"/>
        <v>73</v>
      </c>
      <c r="Z81" s="57" t="s">
        <v>197</v>
      </c>
      <c r="AA81" s="57">
        <v>0</v>
      </c>
      <c r="AB81" s="57">
        <v>14</v>
      </c>
    </row>
    <row r="82" spans="1:28">
      <c r="A82" s="57" t="s">
        <v>198</v>
      </c>
      <c r="B82" s="57">
        <v>17</v>
      </c>
      <c r="C82" s="57" t="s">
        <v>20</v>
      </c>
      <c r="D82" s="57" t="s">
        <v>2</v>
      </c>
      <c r="E82" s="57">
        <v>1</v>
      </c>
      <c r="F82" s="57">
        <v>2</v>
      </c>
      <c r="G82" s="57">
        <v>1</v>
      </c>
      <c r="H82" s="57">
        <v>0</v>
      </c>
      <c r="I82" s="57">
        <v>1</v>
      </c>
      <c r="J82" s="57">
        <v>1</v>
      </c>
      <c r="K82" s="57">
        <v>0</v>
      </c>
      <c r="L82" s="57">
        <v>5</v>
      </c>
      <c r="M82" s="57">
        <v>1</v>
      </c>
      <c r="N82" s="57">
        <v>1</v>
      </c>
      <c r="O82" s="57">
        <v>0</v>
      </c>
      <c r="P82" s="57">
        <v>3</v>
      </c>
      <c r="Q82" s="57">
        <v>4</v>
      </c>
      <c r="R82" s="57">
        <v>2</v>
      </c>
      <c r="S82" s="57">
        <v>1</v>
      </c>
      <c r="T82" s="64">
        <f t="shared" si="6"/>
        <v>1.5333333333333334</v>
      </c>
      <c r="U82" s="65">
        <f t="shared" si="7"/>
        <v>1</v>
      </c>
      <c r="V82" s="65">
        <f t="shared" si="8"/>
        <v>1</v>
      </c>
      <c r="W82" s="65">
        <f t="shared" si="9"/>
        <v>0</v>
      </c>
      <c r="X82" s="65">
        <f t="shared" si="10"/>
        <v>5</v>
      </c>
      <c r="Y82" s="65">
        <f t="shared" si="11"/>
        <v>23</v>
      </c>
      <c r="Z82" s="57" t="s">
        <v>197</v>
      </c>
      <c r="AA82" s="57">
        <v>3</v>
      </c>
      <c r="AB82" s="57">
        <v>1</v>
      </c>
    </row>
    <row r="83" spans="1:28">
      <c r="A83" s="57" t="s">
        <v>206</v>
      </c>
      <c r="B83" s="57">
        <v>17</v>
      </c>
      <c r="C83" s="57" t="s">
        <v>20</v>
      </c>
      <c r="D83" s="57" t="s">
        <v>3</v>
      </c>
      <c r="E83" s="57">
        <v>3</v>
      </c>
      <c r="F83" s="57">
        <v>5</v>
      </c>
      <c r="G83" s="57">
        <v>2</v>
      </c>
      <c r="H83" s="57">
        <v>0</v>
      </c>
      <c r="I83" s="57">
        <v>2</v>
      </c>
      <c r="J83" s="57">
        <v>2</v>
      </c>
      <c r="K83" s="57">
        <v>2</v>
      </c>
      <c r="L83" s="57">
        <v>3</v>
      </c>
      <c r="M83" s="57">
        <v>5</v>
      </c>
      <c r="N83" s="57">
        <v>5</v>
      </c>
      <c r="O83" s="57">
        <v>3</v>
      </c>
      <c r="P83" s="57">
        <v>5</v>
      </c>
      <c r="Q83" s="57">
        <v>4</v>
      </c>
      <c r="R83" s="57">
        <v>1</v>
      </c>
      <c r="S83" s="57">
        <v>3</v>
      </c>
      <c r="T83" s="64">
        <f t="shared" si="6"/>
        <v>3</v>
      </c>
      <c r="U83" s="65">
        <f t="shared" si="7"/>
        <v>3</v>
      </c>
      <c r="V83" s="65">
        <f t="shared" si="8"/>
        <v>3</v>
      </c>
      <c r="W83" s="65">
        <f t="shared" si="9"/>
        <v>0</v>
      </c>
      <c r="X83" s="65">
        <f t="shared" si="10"/>
        <v>5</v>
      </c>
      <c r="Y83" s="65">
        <f t="shared" si="11"/>
        <v>45</v>
      </c>
      <c r="Z83" s="57" t="s">
        <v>197</v>
      </c>
      <c r="AA83" s="57">
        <v>1</v>
      </c>
      <c r="AB83" s="57">
        <v>4</v>
      </c>
    </row>
    <row r="84" spans="1:28">
      <c r="A84" s="57" t="s">
        <v>214</v>
      </c>
      <c r="B84" s="57">
        <v>17</v>
      </c>
      <c r="C84" s="57" t="s">
        <v>20</v>
      </c>
      <c r="D84" s="57" t="s">
        <v>4</v>
      </c>
      <c r="E84" s="57">
        <v>3</v>
      </c>
      <c r="F84" s="57">
        <v>2</v>
      </c>
      <c r="G84" s="57">
        <v>3</v>
      </c>
      <c r="H84" s="57">
        <v>0</v>
      </c>
      <c r="I84" s="57">
        <v>3</v>
      </c>
      <c r="J84" s="57">
        <v>3</v>
      </c>
      <c r="K84" s="57">
        <v>5</v>
      </c>
      <c r="L84" s="57">
        <v>0</v>
      </c>
      <c r="M84" s="57">
        <v>3</v>
      </c>
      <c r="N84" s="57">
        <v>5</v>
      </c>
      <c r="O84" s="57">
        <v>2</v>
      </c>
      <c r="P84" s="57">
        <v>1</v>
      </c>
      <c r="Q84" s="57">
        <v>0</v>
      </c>
      <c r="R84" s="57">
        <v>5</v>
      </c>
      <c r="S84" s="57">
        <v>4</v>
      </c>
      <c r="T84" s="64">
        <f t="shared" si="6"/>
        <v>2.6</v>
      </c>
      <c r="U84" s="65">
        <f t="shared" si="7"/>
        <v>3</v>
      </c>
      <c r="V84" s="65">
        <f t="shared" si="8"/>
        <v>3</v>
      </c>
      <c r="W84" s="65">
        <f t="shared" si="9"/>
        <v>0</v>
      </c>
      <c r="X84" s="65">
        <f t="shared" si="10"/>
        <v>5</v>
      </c>
      <c r="Y84" s="65">
        <f t="shared" si="11"/>
        <v>39</v>
      </c>
      <c r="Z84" s="57" t="s">
        <v>197</v>
      </c>
      <c r="AA84" s="57">
        <v>3</v>
      </c>
      <c r="AB84" s="57">
        <v>3</v>
      </c>
    </row>
    <row r="85" spans="1:28">
      <c r="A85" s="57" t="s">
        <v>222</v>
      </c>
      <c r="B85" s="57">
        <v>17</v>
      </c>
      <c r="C85" s="57" t="s">
        <v>20</v>
      </c>
      <c r="D85" s="57" t="s">
        <v>5</v>
      </c>
      <c r="E85" s="57">
        <v>4</v>
      </c>
      <c r="F85" s="57">
        <v>5</v>
      </c>
      <c r="G85" s="57">
        <v>5</v>
      </c>
      <c r="H85" s="57">
        <v>4</v>
      </c>
      <c r="I85" s="57">
        <v>4</v>
      </c>
      <c r="J85" s="57">
        <v>5</v>
      </c>
      <c r="K85" s="57">
        <v>5</v>
      </c>
      <c r="L85" s="57">
        <v>2</v>
      </c>
      <c r="M85" s="57">
        <v>3</v>
      </c>
      <c r="N85" s="57">
        <v>5</v>
      </c>
      <c r="O85" s="57">
        <v>5</v>
      </c>
      <c r="P85" s="57">
        <v>3</v>
      </c>
      <c r="Q85" s="57">
        <v>2</v>
      </c>
      <c r="R85" s="57">
        <v>5</v>
      </c>
      <c r="S85" s="57">
        <v>2</v>
      </c>
      <c r="T85" s="64">
        <f t="shared" si="6"/>
        <v>3.9333333333333331</v>
      </c>
      <c r="U85" s="65">
        <f t="shared" si="7"/>
        <v>4</v>
      </c>
      <c r="V85" s="65">
        <f t="shared" si="8"/>
        <v>5</v>
      </c>
      <c r="W85" s="65">
        <f t="shared" si="9"/>
        <v>2</v>
      </c>
      <c r="X85" s="65">
        <f t="shared" si="10"/>
        <v>5</v>
      </c>
      <c r="Y85" s="65">
        <f t="shared" si="11"/>
        <v>59</v>
      </c>
      <c r="Z85" s="57" t="s">
        <v>197</v>
      </c>
      <c r="AA85" s="57">
        <v>0</v>
      </c>
      <c r="AB85" s="57">
        <v>7</v>
      </c>
    </row>
    <row r="86" spans="1:28">
      <c r="A86" s="57" t="s">
        <v>230</v>
      </c>
      <c r="B86" s="57">
        <v>17</v>
      </c>
      <c r="C86" s="57" t="s">
        <v>20</v>
      </c>
      <c r="D86" s="57" t="s">
        <v>6</v>
      </c>
      <c r="E86" s="57">
        <v>5</v>
      </c>
      <c r="F86" s="57">
        <v>3</v>
      </c>
      <c r="G86" s="57">
        <v>4</v>
      </c>
      <c r="H86" s="57">
        <v>5</v>
      </c>
      <c r="I86" s="57">
        <v>5</v>
      </c>
      <c r="J86" s="57">
        <v>5</v>
      </c>
      <c r="K86" s="57">
        <v>5</v>
      </c>
      <c r="L86" s="57">
        <v>5</v>
      </c>
      <c r="M86" s="57">
        <v>5</v>
      </c>
      <c r="N86" s="57">
        <v>5</v>
      </c>
      <c r="O86" s="57">
        <v>4</v>
      </c>
      <c r="P86" s="57">
        <v>5</v>
      </c>
      <c r="Q86" s="57">
        <v>5</v>
      </c>
      <c r="R86" s="57">
        <v>5</v>
      </c>
      <c r="S86" s="57">
        <v>5</v>
      </c>
      <c r="T86" s="64">
        <f t="shared" si="6"/>
        <v>4.7333333333333334</v>
      </c>
      <c r="U86" s="65">
        <f t="shared" si="7"/>
        <v>5</v>
      </c>
      <c r="V86" s="65">
        <f t="shared" si="8"/>
        <v>5</v>
      </c>
      <c r="W86" s="65">
        <f t="shared" si="9"/>
        <v>3</v>
      </c>
      <c r="X86" s="65">
        <f t="shared" si="10"/>
        <v>5</v>
      </c>
      <c r="Y86" s="65">
        <f t="shared" si="11"/>
        <v>71</v>
      </c>
      <c r="Z86" s="57" t="s">
        <v>197</v>
      </c>
      <c r="AA86" s="57">
        <v>0</v>
      </c>
      <c r="AB86" s="57">
        <v>12</v>
      </c>
    </row>
    <row r="87" spans="1:28">
      <c r="A87" s="57" t="s">
        <v>199</v>
      </c>
      <c r="B87" s="57">
        <v>18</v>
      </c>
      <c r="C87" s="57" t="s">
        <v>21</v>
      </c>
      <c r="D87" s="57" t="s">
        <v>2</v>
      </c>
      <c r="E87" s="57">
        <v>2</v>
      </c>
      <c r="F87" s="57">
        <v>2</v>
      </c>
      <c r="G87" s="57">
        <v>1</v>
      </c>
      <c r="H87" s="57">
        <v>0</v>
      </c>
      <c r="I87" s="57">
        <v>1</v>
      </c>
      <c r="J87" s="57">
        <v>0</v>
      </c>
      <c r="K87" s="57">
        <v>0</v>
      </c>
      <c r="L87" s="57">
        <v>2</v>
      </c>
      <c r="M87" s="57">
        <v>0</v>
      </c>
      <c r="N87" s="57">
        <v>4</v>
      </c>
      <c r="O87" s="57">
        <v>0</v>
      </c>
      <c r="P87" s="57">
        <v>1</v>
      </c>
      <c r="Q87" s="57">
        <v>5</v>
      </c>
      <c r="R87" s="57">
        <v>2</v>
      </c>
      <c r="S87" s="57">
        <v>1</v>
      </c>
      <c r="T87" s="64">
        <f t="shared" si="6"/>
        <v>1.4</v>
      </c>
      <c r="U87" s="65">
        <f t="shared" si="7"/>
        <v>1</v>
      </c>
      <c r="V87" s="65">
        <f t="shared" si="8"/>
        <v>0</v>
      </c>
      <c r="W87" s="65">
        <f t="shared" si="9"/>
        <v>0</v>
      </c>
      <c r="X87" s="65">
        <f t="shared" si="10"/>
        <v>5</v>
      </c>
      <c r="Y87" s="65">
        <f t="shared" si="11"/>
        <v>21</v>
      </c>
      <c r="Z87" s="57" t="s">
        <v>197</v>
      </c>
      <c r="AA87" s="57">
        <v>5</v>
      </c>
      <c r="AB87" s="57">
        <v>1</v>
      </c>
    </row>
    <row r="88" spans="1:28">
      <c r="A88" s="57" t="s">
        <v>207</v>
      </c>
      <c r="B88" s="57">
        <v>18</v>
      </c>
      <c r="C88" s="57" t="s">
        <v>21</v>
      </c>
      <c r="D88" s="57" t="s">
        <v>3</v>
      </c>
      <c r="E88" s="57">
        <v>1</v>
      </c>
      <c r="F88" s="57">
        <v>5</v>
      </c>
      <c r="G88" s="57">
        <v>2</v>
      </c>
      <c r="H88" s="57">
        <v>0</v>
      </c>
      <c r="I88" s="57">
        <v>2</v>
      </c>
      <c r="J88" s="57">
        <v>4</v>
      </c>
      <c r="K88" s="57">
        <v>2</v>
      </c>
      <c r="L88" s="57">
        <v>5</v>
      </c>
      <c r="M88" s="57">
        <v>5</v>
      </c>
      <c r="N88" s="57">
        <v>4</v>
      </c>
      <c r="O88" s="57">
        <v>4</v>
      </c>
      <c r="P88" s="57">
        <v>4</v>
      </c>
      <c r="Q88" s="57">
        <v>5</v>
      </c>
      <c r="R88" s="57">
        <v>1</v>
      </c>
      <c r="S88" s="57">
        <v>2</v>
      </c>
      <c r="T88" s="64">
        <f t="shared" si="6"/>
        <v>3.0666666666666669</v>
      </c>
      <c r="U88" s="65">
        <f t="shared" si="7"/>
        <v>4</v>
      </c>
      <c r="V88" s="65">
        <f t="shared" si="8"/>
        <v>5</v>
      </c>
      <c r="W88" s="65">
        <f t="shared" si="9"/>
        <v>0</v>
      </c>
      <c r="X88" s="65">
        <f t="shared" si="10"/>
        <v>5</v>
      </c>
      <c r="Y88" s="65">
        <f t="shared" si="11"/>
        <v>46</v>
      </c>
      <c r="Z88" s="57" t="s">
        <v>197</v>
      </c>
      <c r="AA88" s="57">
        <v>1</v>
      </c>
      <c r="AB88" s="57">
        <v>4</v>
      </c>
    </row>
    <row r="89" spans="1:28">
      <c r="A89" s="57" t="s">
        <v>215</v>
      </c>
      <c r="B89" s="57">
        <v>18</v>
      </c>
      <c r="C89" s="57" t="s">
        <v>21</v>
      </c>
      <c r="D89" s="57" t="s">
        <v>4</v>
      </c>
      <c r="E89" s="57">
        <v>3</v>
      </c>
      <c r="F89" s="57">
        <v>3</v>
      </c>
      <c r="G89" s="57">
        <v>3</v>
      </c>
      <c r="H89" s="57">
        <v>0</v>
      </c>
      <c r="I89" s="57">
        <v>3</v>
      </c>
      <c r="J89" s="57">
        <v>4</v>
      </c>
      <c r="K89" s="57">
        <v>5</v>
      </c>
      <c r="L89" s="57">
        <v>0</v>
      </c>
      <c r="M89" s="57">
        <v>4</v>
      </c>
      <c r="N89" s="57">
        <v>4</v>
      </c>
      <c r="O89" s="57">
        <v>2</v>
      </c>
      <c r="P89" s="57">
        <v>2</v>
      </c>
      <c r="Q89" s="57">
        <v>2</v>
      </c>
      <c r="R89" s="57">
        <v>4</v>
      </c>
      <c r="S89" s="57">
        <v>4</v>
      </c>
      <c r="T89" s="64">
        <f t="shared" si="6"/>
        <v>2.8666666666666667</v>
      </c>
      <c r="U89" s="65">
        <f t="shared" si="7"/>
        <v>3</v>
      </c>
      <c r="V89" s="65">
        <f t="shared" si="8"/>
        <v>4</v>
      </c>
      <c r="W89" s="65">
        <f t="shared" si="9"/>
        <v>0</v>
      </c>
      <c r="X89" s="65">
        <f t="shared" si="10"/>
        <v>5</v>
      </c>
      <c r="Y89" s="65">
        <f t="shared" si="11"/>
        <v>43</v>
      </c>
      <c r="Z89" s="57" t="s">
        <v>197</v>
      </c>
      <c r="AA89" s="57">
        <v>2</v>
      </c>
      <c r="AB89" s="57">
        <v>1</v>
      </c>
    </row>
    <row r="90" spans="1:28">
      <c r="A90" s="57" t="s">
        <v>223</v>
      </c>
      <c r="B90" s="57">
        <v>18</v>
      </c>
      <c r="C90" s="57" t="s">
        <v>21</v>
      </c>
      <c r="D90" s="57" t="s">
        <v>5</v>
      </c>
      <c r="E90" s="57">
        <v>5</v>
      </c>
      <c r="F90" s="57">
        <v>4</v>
      </c>
      <c r="G90" s="57">
        <v>4</v>
      </c>
      <c r="H90" s="57">
        <v>4</v>
      </c>
      <c r="I90" s="57">
        <v>4</v>
      </c>
      <c r="J90" s="57">
        <v>5</v>
      </c>
      <c r="K90" s="57">
        <v>5</v>
      </c>
      <c r="L90" s="57">
        <v>3</v>
      </c>
      <c r="M90" s="57">
        <v>4</v>
      </c>
      <c r="N90" s="57">
        <v>4</v>
      </c>
      <c r="O90" s="57">
        <v>5</v>
      </c>
      <c r="P90" s="57">
        <v>4</v>
      </c>
      <c r="Q90" s="57">
        <v>1</v>
      </c>
      <c r="R90" s="57">
        <v>4</v>
      </c>
      <c r="S90" s="57">
        <v>3</v>
      </c>
      <c r="T90" s="64">
        <f t="shared" si="6"/>
        <v>3.9333333333333331</v>
      </c>
      <c r="U90" s="65">
        <f t="shared" si="7"/>
        <v>4</v>
      </c>
      <c r="V90" s="65">
        <f t="shared" si="8"/>
        <v>4</v>
      </c>
      <c r="W90" s="65">
        <f t="shared" si="9"/>
        <v>1</v>
      </c>
      <c r="X90" s="65">
        <f t="shared" si="10"/>
        <v>5</v>
      </c>
      <c r="Y90" s="65">
        <f t="shared" si="11"/>
        <v>59</v>
      </c>
      <c r="Z90" s="57" t="s">
        <v>197</v>
      </c>
      <c r="AA90" s="57">
        <v>0</v>
      </c>
      <c r="AB90" s="57">
        <v>4</v>
      </c>
    </row>
    <row r="91" spans="1:28">
      <c r="A91" s="57" t="s">
        <v>231</v>
      </c>
      <c r="B91" s="57">
        <v>18</v>
      </c>
      <c r="C91" s="57" t="s">
        <v>21</v>
      </c>
      <c r="D91" s="57" t="s">
        <v>6</v>
      </c>
      <c r="E91" s="57">
        <v>4</v>
      </c>
      <c r="F91" s="57">
        <v>0</v>
      </c>
      <c r="G91" s="57">
        <v>5</v>
      </c>
      <c r="H91" s="57">
        <v>5</v>
      </c>
      <c r="I91" s="57">
        <v>5</v>
      </c>
      <c r="J91" s="57">
        <v>4</v>
      </c>
      <c r="K91" s="57">
        <v>5</v>
      </c>
      <c r="L91" s="57">
        <v>5</v>
      </c>
      <c r="M91" s="57">
        <v>4</v>
      </c>
      <c r="N91" s="57">
        <v>5</v>
      </c>
      <c r="O91" s="57">
        <v>3</v>
      </c>
      <c r="P91" s="57">
        <v>5</v>
      </c>
      <c r="Q91" s="57">
        <v>5</v>
      </c>
      <c r="R91" s="57">
        <v>5</v>
      </c>
      <c r="S91" s="57">
        <v>5</v>
      </c>
      <c r="T91" s="64">
        <f t="shared" si="6"/>
        <v>4.333333333333333</v>
      </c>
      <c r="U91" s="65">
        <f t="shared" si="7"/>
        <v>5</v>
      </c>
      <c r="V91" s="65">
        <f t="shared" si="8"/>
        <v>5</v>
      </c>
      <c r="W91" s="65">
        <f t="shared" si="9"/>
        <v>0</v>
      </c>
      <c r="X91" s="65">
        <f t="shared" si="10"/>
        <v>5</v>
      </c>
      <c r="Y91" s="65">
        <f t="shared" si="11"/>
        <v>65</v>
      </c>
      <c r="Z91" s="57" t="s">
        <v>197</v>
      </c>
      <c r="AA91" s="57">
        <v>1</v>
      </c>
      <c r="AB91" s="57">
        <v>10</v>
      </c>
    </row>
    <row r="92" spans="1:28">
      <c r="A92" s="57" t="s">
        <v>200</v>
      </c>
      <c r="B92" s="57">
        <v>19</v>
      </c>
      <c r="C92" s="57" t="s">
        <v>22</v>
      </c>
      <c r="D92" s="57" t="s">
        <v>2</v>
      </c>
      <c r="E92" s="57">
        <v>3</v>
      </c>
      <c r="F92" s="57">
        <v>2</v>
      </c>
      <c r="G92" s="57">
        <v>1</v>
      </c>
      <c r="H92" s="57">
        <v>0</v>
      </c>
      <c r="I92" s="57">
        <v>1</v>
      </c>
      <c r="J92" s="57">
        <v>0</v>
      </c>
      <c r="K92" s="57">
        <v>0</v>
      </c>
      <c r="L92" s="57">
        <v>5</v>
      </c>
      <c r="M92" s="57">
        <v>2</v>
      </c>
      <c r="N92" s="57">
        <v>1</v>
      </c>
      <c r="O92" s="57">
        <v>0</v>
      </c>
      <c r="P92" s="57">
        <v>1</v>
      </c>
      <c r="Q92" s="57">
        <v>5</v>
      </c>
      <c r="R92" s="57">
        <v>5</v>
      </c>
      <c r="S92" s="57">
        <v>1</v>
      </c>
      <c r="T92" s="64">
        <f t="shared" si="6"/>
        <v>1.8</v>
      </c>
      <c r="U92" s="65">
        <f t="shared" si="7"/>
        <v>1</v>
      </c>
      <c r="V92" s="65">
        <f t="shared" si="8"/>
        <v>1</v>
      </c>
      <c r="W92" s="65">
        <f t="shared" si="9"/>
        <v>0</v>
      </c>
      <c r="X92" s="65">
        <f t="shared" si="10"/>
        <v>5</v>
      </c>
      <c r="Y92" s="65">
        <f t="shared" si="11"/>
        <v>27</v>
      </c>
      <c r="Z92" s="57" t="s">
        <v>197</v>
      </c>
      <c r="AA92" s="57">
        <v>4</v>
      </c>
      <c r="AB92" s="57">
        <v>3</v>
      </c>
    </row>
    <row r="93" spans="1:28">
      <c r="A93" s="57" t="s">
        <v>208</v>
      </c>
      <c r="B93" s="57">
        <v>19</v>
      </c>
      <c r="C93" s="57" t="s">
        <v>22</v>
      </c>
      <c r="D93" s="57" t="s">
        <v>3</v>
      </c>
      <c r="E93" s="57">
        <v>1</v>
      </c>
      <c r="F93" s="57">
        <v>4</v>
      </c>
      <c r="G93" s="57">
        <v>2</v>
      </c>
      <c r="H93" s="57">
        <v>0</v>
      </c>
      <c r="I93" s="57">
        <v>2</v>
      </c>
      <c r="J93" s="57">
        <v>4</v>
      </c>
      <c r="K93" s="57">
        <v>2</v>
      </c>
      <c r="L93" s="57">
        <v>3</v>
      </c>
      <c r="M93" s="57">
        <v>5</v>
      </c>
      <c r="N93" s="57">
        <v>3</v>
      </c>
      <c r="O93" s="57">
        <v>3</v>
      </c>
      <c r="P93" s="57">
        <v>2</v>
      </c>
      <c r="Q93" s="57">
        <v>3</v>
      </c>
      <c r="R93" s="57">
        <v>5</v>
      </c>
      <c r="S93" s="57">
        <v>2</v>
      </c>
      <c r="T93" s="64">
        <f t="shared" si="6"/>
        <v>2.7333333333333334</v>
      </c>
      <c r="U93" s="65">
        <f t="shared" si="7"/>
        <v>3</v>
      </c>
      <c r="V93" s="65">
        <f t="shared" si="8"/>
        <v>2</v>
      </c>
      <c r="W93" s="65">
        <f t="shared" si="9"/>
        <v>0</v>
      </c>
      <c r="X93" s="65">
        <f t="shared" si="10"/>
        <v>5</v>
      </c>
      <c r="Y93" s="65">
        <f t="shared" si="11"/>
        <v>41</v>
      </c>
      <c r="Z93" s="57" t="s">
        <v>197</v>
      </c>
      <c r="AA93" s="57">
        <v>1</v>
      </c>
      <c r="AB93" s="57">
        <v>2</v>
      </c>
    </row>
    <row r="94" spans="1:28">
      <c r="A94" s="57" t="s">
        <v>216</v>
      </c>
      <c r="B94" s="57">
        <v>19</v>
      </c>
      <c r="C94" s="57" t="s">
        <v>22</v>
      </c>
      <c r="D94" s="57" t="s">
        <v>4</v>
      </c>
      <c r="E94" s="57">
        <v>2</v>
      </c>
      <c r="F94" s="57">
        <v>1</v>
      </c>
      <c r="G94" s="57">
        <v>3</v>
      </c>
      <c r="H94" s="57">
        <v>0</v>
      </c>
      <c r="I94" s="57">
        <v>3</v>
      </c>
      <c r="J94" s="57">
        <v>4</v>
      </c>
      <c r="K94" s="57">
        <v>5</v>
      </c>
      <c r="L94" s="57">
        <v>1</v>
      </c>
      <c r="M94" s="57">
        <v>2</v>
      </c>
      <c r="N94" s="57">
        <v>3</v>
      </c>
      <c r="O94" s="57">
        <v>2</v>
      </c>
      <c r="P94" s="57">
        <v>4</v>
      </c>
      <c r="Q94" s="57">
        <v>1</v>
      </c>
      <c r="R94" s="57">
        <v>5</v>
      </c>
      <c r="S94" s="57">
        <v>4</v>
      </c>
      <c r="T94" s="64">
        <f t="shared" si="6"/>
        <v>2.6666666666666665</v>
      </c>
      <c r="U94" s="65">
        <f t="shared" si="7"/>
        <v>3</v>
      </c>
      <c r="V94" s="65">
        <f t="shared" si="8"/>
        <v>2</v>
      </c>
      <c r="W94" s="65">
        <f t="shared" si="9"/>
        <v>0</v>
      </c>
      <c r="X94" s="65">
        <f t="shared" si="10"/>
        <v>5</v>
      </c>
      <c r="Y94" s="65">
        <f t="shared" si="11"/>
        <v>40</v>
      </c>
      <c r="Z94" s="57" t="s">
        <v>197</v>
      </c>
      <c r="AA94" s="57">
        <v>1</v>
      </c>
      <c r="AB94" s="57">
        <v>2</v>
      </c>
    </row>
    <row r="95" spans="1:28">
      <c r="A95" s="57" t="s">
        <v>224</v>
      </c>
      <c r="B95" s="57">
        <v>19</v>
      </c>
      <c r="C95" s="57" t="s">
        <v>22</v>
      </c>
      <c r="D95" s="57" t="s">
        <v>5</v>
      </c>
      <c r="E95" s="57">
        <v>4</v>
      </c>
      <c r="F95" s="57">
        <v>4</v>
      </c>
      <c r="G95" s="57">
        <v>4</v>
      </c>
      <c r="H95" s="57">
        <v>4</v>
      </c>
      <c r="I95" s="57">
        <v>4</v>
      </c>
      <c r="J95" s="57">
        <v>5</v>
      </c>
      <c r="K95" s="57">
        <v>5</v>
      </c>
      <c r="L95" s="57">
        <v>2</v>
      </c>
      <c r="M95" s="57">
        <v>5</v>
      </c>
      <c r="N95" s="57">
        <v>5</v>
      </c>
      <c r="O95" s="57">
        <v>5</v>
      </c>
      <c r="P95" s="57">
        <v>4</v>
      </c>
      <c r="Q95" s="57">
        <v>2</v>
      </c>
      <c r="R95" s="57">
        <v>5</v>
      </c>
      <c r="S95" s="57">
        <v>3</v>
      </c>
      <c r="T95" s="64">
        <f t="shared" si="6"/>
        <v>4.0666666666666664</v>
      </c>
      <c r="U95" s="65">
        <f t="shared" si="7"/>
        <v>4</v>
      </c>
      <c r="V95" s="65">
        <f t="shared" si="8"/>
        <v>4</v>
      </c>
      <c r="W95" s="65">
        <f t="shared" si="9"/>
        <v>2</v>
      </c>
      <c r="X95" s="65">
        <f t="shared" si="10"/>
        <v>5</v>
      </c>
      <c r="Y95" s="65">
        <f t="shared" si="11"/>
        <v>61</v>
      </c>
      <c r="Z95" s="57" t="s">
        <v>197</v>
      </c>
      <c r="AA95" s="57">
        <v>0</v>
      </c>
      <c r="AB95" s="57">
        <v>6</v>
      </c>
    </row>
    <row r="96" spans="1:28">
      <c r="A96" s="57" t="s">
        <v>232</v>
      </c>
      <c r="B96" s="57">
        <v>19</v>
      </c>
      <c r="C96" s="57" t="s">
        <v>22</v>
      </c>
      <c r="D96" s="57" t="s">
        <v>6</v>
      </c>
      <c r="E96" s="57">
        <v>5</v>
      </c>
      <c r="F96" s="57">
        <v>5</v>
      </c>
      <c r="G96" s="57">
        <v>5</v>
      </c>
      <c r="H96" s="57">
        <v>5</v>
      </c>
      <c r="I96" s="57">
        <v>5</v>
      </c>
      <c r="J96" s="57">
        <v>4</v>
      </c>
      <c r="K96" s="57">
        <v>5</v>
      </c>
      <c r="L96" s="57">
        <v>5</v>
      </c>
      <c r="M96" s="57">
        <v>5</v>
      </c>
      <c r="N96" s="57">
        <v>5</v>
      </c>
      <c r="O96" s="57">
        <v>4</v>
      </c>
      <c r="P96" s="57">
        <v>5</v>
      </c>
      <c r="Q96" s="57">
        <v>5</v>
      </c>
      <c r="R96" s="57">
        <v>5</v>
      </c>
      <c r="S96" s="57">
        <v>5</v>
      </c>
      <c r="T96" s="64">
        <f t="shared" si="6"/>
        <v>4.8666666666666663</v>
      </c>
      <c r="U96" s="65">
        <f t="shared" si="7"/>
        <v>5</v>
      </c>
      <c r="V96" s="65">
        <f t="shared" si="8"/>
        <v>5</v>
      </c>
      <c r="W96" s="65">
        <f t="shared" si="9"/>
        <v>4</v>
      </c>
      <c r="X96" s="65">
        <f t="shared" si="10"/>
        <v>5</v>
      </c>
      <c r="Y96" s="65">
        <f t="shared" si="11"/>
        <v>73</v>
      </c>
      <c r="Z96" s="57" t="s">
        <v>197</v>
      </c>
      <c r="AA96" s="57">
        <v>0</v>
      </c>
      <c r="AB96" s="57">
        <v>13</v>
      </c>
    </row>
    <row r="97" spans="1:28">
      <c r="A97" s="57" t="s">
        <v>201</v>
      </c>
      <c r="B97" s="57">
        <v>20</v>
      </c>
      <c r="C97" s="57" t="s">
        <v>23</v>
      </c>
      <c r="D97" s="57" t="s">
        <v>2</v>
      </c>
      <c r="E97" s="57">
        <v>3</v>
      </c>
      <c r="F97" s="57">
        <v>2</v>
      </c>
      <c r="G97" s="57">
        <v>1</v>
      </c>
      <c r="H97" s="57">
        <v>0</v>
      </c>
      <c r="I97" s="57">
        <v>2</v>
      </c>
      <c r="J97" s="57">
        <v>0</v>
      </c>
      <c r="K97" s="57">
        <v>0</v>
      </c>
      <c r="L97" s="57">
        <v>2</v>
      </c>
      <c r="M97" s="57">
        <v>0</v>
      </c>
      <c r="N97" s="57">
        <v>2</v>
      </c>
      <c r="O97" s="57">
        <v>1</v>
      </c>
      <c r="P97" s="57">
        <v>1</v>
      </c>
      <c r="Q97" s="57">
        <v>4</v>
      </c>
      <c r="R97" s="57">
        <v>0</v>
      </c>
      <c r="S97" s="57">
        <v>1</v>
      </c>
      <c r="T97" s="64">
        <f t="shared" si="6"/>
        <v>1.2666666666666666</v>
      </c>
      <c r="U97" s="65">
        <f t="shared" si="7"/>
        <v>1</v>
      </c>
      <c r="V97" s="65">
        <f t="shared" si="8"/>
        <v>0</v>
      </c>
      <c r="W97" s="65">
        <f t="shared" si="9"/>
        <v>0</v>
      </c>
      <c r="X97" s="65">
        <f t="shared" si="10"/>
        <v>4</v>
      </c>
      <c r="Y97" s="65">
        <f t="shared" si="11"/>
        <v>19</v>
      </c>
      <c r="Z97" s="57" t="s">
        <v>197</v>
      </c>
      <c r="AA97" s="57">
        <v>5</v>
      </c>
      <c r="AB97" s="57">
        <v>0</v>
      </c>
    </row>
    <row r="98" spans="1:28">
      <c r="A98" s="57" t="s">
        <v>209</v>
      </c>
      <c r="B98" s="57">
        <v>20</v>
      </c>
      <c r="C98" s="57" t="s">
        <v>23</v>
      </c>
      <c r="D98" s="57" t="s">
        <v>3</v>
      </c>
      <c r="E98" s="57">
        <v>3</v>
      </c>
      <c r="F98" s="57">
        <v>5</v>
      </c>
      <c r="G98" s="57">
        <v>2</v>
      </c>
      <c r="H98" s="57">
        <v>3</v>
      </c>
      <c r="I98" s="57">
        <v>1</v>
      </c>
      <c r="J98" s="57">
        <v>2</v>
      </c>
      <c r="K98" s="57">
        <v>2</v>
      </c>
      <c r="L98" s="57">
        <v>5</v>
      </c>
      <c r="M98" s="57">
        <v>4</v>
      </c>
      <c r="N98" s="57">
        <v>4</v>
      </c>
      <c r="O98" s="57">
        <v>5</v>
      </c>
      <c r="P98" s="57">
        <v>3</v>
      </c>
      <c r="Q98" s="57">
        <v>2</v>
      </c>
      <c r="R98" s="57">
        <v>0</v>
      </c>
      <c r="S98" s="57">
        <v>2</v>
      </c>
      <c r="T98" s="64">
        <f t="shared" si="6"/>
        <v>2.8666666666666667</v>
      </c>
      <c r="U98" s="65">
        <f t="shared" si="7"/>
        <v>3</v>
      </c>
      <c r="V98" s="65">
        <f t="shared" si="8"/>
        <v>2</v>
      </c>
      <c r="W98" s="65">
        <f t="shared" si="9"/>
        <v>0</v>
      </c>
      <c r="X98" s="65">
        <f t="shared" si="10"/>
        <v>5</v>
      </c>
      <c r="Y98" s="65">
        <f t="shared" si="11"/>
        <v>43</v>
      </c>
      <c r="Z98" s="57" t="s">
        <v>197</v>
      </c>
      <c r="AA98" s="57">
        <v>1</v>
      </c>
      <c r="AB98" s="57">
        <v>3</v>
      </c>
    </row>
    <row r="99" spans="1:28">
      <c r="A99" s="57" t="s">
        <v>217</v>
      </c>
      <c r="B99" s="57">
        <v>20</v>
      </c>
      <c r="C99" s="57" t="s">
        <v>23</v>
      </c>
      <c r="D99" s="57" t="s">
        <v>4</v>
      </c>
      <c r="E99" s="57">
        <v>3</v>
      </c>
      <c r="F99" s="57">
        <v>0</v>
      </c>
      <c r="G99" s="57">
        <v>3</v>
      </c>
      <c r="H99" s="57">
        <v>2</v>
      </c>
      <c r="I99" s="57">
        <v>4</v>
      </c>
      <c r="J99" s="57">
        <v>3</v>
      </c>
      <c r="K99" s="57">
        <v>3</v>
      </c>
      <c r="L99" s="57">
        <v>0</v>
      </c>
      <c r="M99" s="57">
        <v>5</v>
      </c>
      <c r="N99" s="57">
        <v>4</v>
      </c>
      <c r="O99" s="57">
        <v>2</v>
      </c>
      <c r="P99" s="57">
        <v>2</v>
      </c>
      <c r="Q99" s="57">
        <v>1</v>
      </c>
      <c r="R99" s="57">
        <v>5</v>
      </c>
      <c r="S99" s="57">
        <v>4</v>
      </c>
      <c r="T99" s="64">
        <f t="shared" si="6"/>
        <v>2.7333333333333334</v>
      </c>
      <c r="U99" s="65">
        <f t="shared" si="7"/>
        <v>3</v>
      </c>
      <c r="V99" s="65">
        <f t="shared" si="8"/>
        <v>3</v>
      </c>
      <c r="W99" s="65">
        <f t="shared" si="9"/>
        <v>0</v>
      </c>
      <c r="X99" s="65">
        <f t="shared" si="10"/>
        <v>5</v>
      </c>
      <c r="Y99" s="65">
        <f t="shared" si="11"/>
        <v>41</v>
      </c>
      <c r="Z99" s="57" t="s">
        <v>197</v>
      </c>
      <c r="AA99" s="57">
        <v>2</v>
      </c>
      <c r="AB99" s="57">
        <v>2</v>
      </c>
    </row>
    <row r="100" spans="1:28">
      <c r="A100" s="57" t="s">
        <v>225</v>
      </c>
      <c r="B100" s="57">
        <v>20</v>
      </c>
      <c r="C100" s="57" t="s">
        <v>23</v>
      </c>
      <c r="D100" s="57" t="s">
        <v>5</v>
      </c>
      <c r="E100" s="57">
        <v>4</v>
      </c>
      <c r="F100" s="57">
        <v>5</v>
      </c>
      <c r="G100" s="57">
        <v>4</v>
      </c>
      <c r="H100" s="57">
        <v>4</v>
      </c>
      <c r="I100" s="57">
        <v>3</v>
      </c>
      <c r="J100" s="57">
        <v>5</v>
      </c>
      <c r="K100" s="57">
        <v>5</v>
      </c>
      <c r="L100" s="57">
        <v>3</v>
      </c>
      <c r="M100" s="57">
        <v>4</v>
      </c>
      <c r="N100" s="57">
        <v>1</v>
      </c>
      <c r="O100" s="57">
        <v>4</v>
      </c>
      <c r="P100" s="57">
        <v>5</v>
      </c>
      <c r="Q100" s="57">
        <v>4</v>
      </c>
      <c r="R100" s="57">
        <v>5</v>
      </c>
      <c r="S100" s="57">
        <v>3</v>
      </c>
      <c r="T100" s="64">
        <f t="shared" si="6"/>
        <v>3.9333333333333331</v>
      </c>
      <c r="U100" s="65">
        <f t="shared" si="7"/>
        <v>4</v>
      </c>
      <c r="V100" s="65">
        <f t="shared" si="8"/>
        <v>4</v>
      </c>
      <c r="W100" s="65">
        <f t="shared" si="9"/>
        <v>1</v>
      </c>
      <c r="X100" s="65">
        <f t="shared" si="10"/>
        <v>5</v>
      </c>
      <c r="Y100" s="65">
        <f t="shared" si="11"/>
        <v>59</v>
      </c>
      <c r="Z100" s="57" t="s">
        <v>197</v>
      </c>
      <c r="AA100" s="57">
        <v>0</v>
      </c>
      <c r="AB100" s="57">
        <v>5</v>
      </c>
    </row>
    <row r="101" spans="1:28">
      <c r="A101" s="57" t="s">
        <v>233</v>
      </c>
      <c r="B101" s="57">
        <v>20</v>
      </c>
      <c r="C101" s="57" t="s">
        <v>23</v>
      </c>
      <c r="D101" s="57" t="s">
        <v>6</v>
      </c>
      <c r="E101" s="57">
        <v>5</v>
      </c>
      <c r="F101" s="57">
        <v>5</v>
      </c>
      <c r="G101" s="57">
        <v>5</v>
      </c>
      <c r="H101" s="57">
        <v>5</v>
      </c>
      <c r="I101" s="57">
        <v>5</v>
      </c>
      <c r="J101" s="57">
        <v>5</v>
      </c>
      <c r="K101" s="57">
        <v>5</v>
      </c>
      <c r="L101" s="57">
        <v>4</v>
      </c>
      <c r="M101" s="57">
        <v>4</v>
      </c>
      <c r="N101" s="57">
        <v>5</v>
      </c>
      <c r="O101" s="57">
        <v>3</v>
      </c>
      <c r="P101" s="57">
        <v>5</v>
      </c>
      <c r="Q101" s="57">
        <v>5</v>
      </c>
      <c r="R101" s="57">
        <v>5</v>
      </c>
      <c r="S101" s="57">
        <v>5</v>
      </c>
      <c r="T101" s="64">
        <f t="shared" si="6"/>
        <v>4.7333333333333334</v>
      </c>
      <c r="U101" s="65">
        <f t="shared" si="7"/>
        <v>5</v>
      </c>
      <c r="V101" s="65">
        <f t="shared" si="8"/>
        <v>5</v>
      </c>
      <c r="W101" s="65">
        <f t="shared" si="9"/>
        <v>3</v>
      </c>
      <c r="X101" s="65">
        <f t="shared" si="10"/>
        <v>5</v>
      </c>
      <c r="Y101" s="65">
        <f t="shared" si="11"/>
        <v>71</v>
      </c>
      <c r="Z101" s="57" t="s">
        <v>197</v>
      </c>
      <c r="AA101" s="57">
        <v>0</v>
      </c>
      <c r="AB101" s="57">
        <v>12</v>
      </c>
    </row>
    <row r="102" spans="1:28">
      <c r="A102" s="57" t="s">
        <v>202</v>
      </c>
      <c r="B102" s="57">
        <v>21</v>
      </c>
      <c r="C102" s="57" t="s">
        <v>24</v>
      </c>
      <c r="D102" s="57" t="s">
        <v>2</v>
      </c>
      <c r="E102" s="57">
        <v>1</v>
      </c>
      <c r="F102" s="57">
        <v>2</v>
      </c>
      <c r="G102" s="57">
        <v>1</v>
      </c>
      <c r="H102" s="57">
        <v>0</v>
      </c>
      <c r="I102" s="57">
        <v>3</v>
      </c>
      <c r="J102" s="57">
        <v>0</v>
      </c>
      <c r="K102" s="57">
        <v>0</v>
      </c>
      <c r="L102" s="57">
        <v>5</v>
      </c>
      <c r="M102" s="57">
        <v>0</v>
      </c>
      <c r="N102" s="57">
        <v>3</v>
      </c>
      <c r="O102" s="57">
        <v>0</v>
      </c>
      <c r="P102" s="57">
        <v>3</v>
      </c>
      <c r="Q102" s="57">
        <v>3</v>
      </c>
      <c r="R102" s="57">
        <v>0</v>
      </c>
      <c r="S102" s="57">
        <v>1</v>
      </c>
      <c r="T102" s="64">
        <f t="shared" si="6"/>
        <v>1.4666666666666666</v>
      </c>
      <c r="U102" s="65">
        <f t="shared" si="7"/>
        <v>1</v>
      </c>
      <c r="V102" s="65">
        <f t="shared" si="8"/>
        <v>0</v>
      </c>
      <c r="W102" s="65">
        <f t="shared" si="9"/>
        <v>0</v>
      </c>
      <c r="X102" s="65">
        <f t="shared" si="10"/>
        <v>5</v>
      </c>
      <c r="Y102" s="65">
        <f t="shared" si="11"/>
        <v>22</v>
      </c>
      <c r="Z102" s="57" t="s">
        <v>197</v>
      </c>
      <c r="AA102" s="57">
        <v>6</v>
      </c>
      <c r="AB102" s="57">
        <v>1</v>
      </c>
    </row>
    <row r="103" spans="1:28">
      <c r="A103" s="57" t="s">
        <v>210</v>
      </c>
      <c r="B103" s="57">
        <v>21</v>
      </c>
      <c r="C103" s="57" t="s">
        <v>24</v>
      </c>
      <c r="D103" s="57" t="s">
        <v>3</v>
      </c>
      <c r="E103" s="57">
        <v>2</v>
      </c>
      <c r="F103" s="57">
        <v>5</v>
      </c>
      <c r="G103" s="57">
        <v>2</v>
      </c>
      <c r="H103" s="57">
        <v>3</v>
      </c>
      <c r="I103" s="57">
        <v>3</v>
      </c>
      <c r="J103" s="57">
        <v>2</v>
      </c>
      <c r="K103" s="57">
        <v>2</v>
      </c>
      <c r="L103" s="57">
        <v>3</v>
      </c>
      <c r="M103" s="57">
        <v>3</v>
      </c>
      <c r="N103" s="57">
        <v>3</v>
      </c>
      <c r="O103" s="57">
        <v>0</v>
      </c>
      <c r="P103" s="57">
        <v>1</v>
      </c>
      <c r="Q103" s="57">
        <v>2</v>
      </c>
      <c r="R103" s="57">
        <v>2</v>
      </c>
      <c r="S103" s="57">
        <v>3</v>
      </c>
      <c r="T103" s="64">
        <f t="shared" si="6"/>
        <v>2.4</v>
      </c>
      <c r="U103" s="65">
        <f t="shared" si="7"/>
        <v>2</v>
      </c>
      <c r="V103" s="65">
        <f t="shared" si="8"/>
        <v>2</v>
      </c>
      <c r="W103" s="65">
        <f t="shared" si="9"/>
        <v>0</v>
      </c>
      <c r="X103" s="65">
        <f t="shared" si="10"/>
        <v>5</v>
      </c>
      <c r="Y103" s="65">
        <f t="shared" si="11"/>
        <v>36</v>
      </c>
      <c r="Z103" s="57" t="s">
        <v>197</v>
      </c>
      <c r="AA103" s="57">
        <v>1</v>
      </c>
      <c r="AB103" s="57">
        <v>1</v>
      </c>
    </row>
    <row r="104" spans="1:28">
      <c r="A104" s="57" t="s">
        <v>218</v>
      </c>
      <c r="B104" s="57">
        <v>21</v>
      </c>
      <c r="C104" s="57" t="s">
        <v>24</v>
      </c>
      <c r="D104" s="57" t="s">
        <v>4</v>
      </c>
      <c r="E104" s="57">
        <v>3</v>
      </c>
      <c r="F104" s="57">
        <v>1</v>
      </c>
      <c r="G104" s="57">
        <v>3</v>
      </c>
      <c r="H104" s="57">
        <v>3</v>
      </c>
      <c r="I104" s="57">
        <v>3</v>
      </c>
      <c r="J104" s="57">
        <v>3</v>
      </c>
      <c r="K104" s="57">
        <v>3</v>
      </c>
      <c r="L104" s="57">
        <v>2</v>
      </c>
      <c r="M104" s="57">
        <v>5</v>
      </c>
      <c r="N104" s="57">
        <v>4</v>
      </c>
      <c r="O104" s="57">
        <v>3</v>
      </c>
      <c r="P104" s="57">
        <v>4</v>
      </c>
      <c r="Q104" s="57">
        <v>0</v>
      </c>
      <c r="R104" s="57">
        <v>5</v>
      </c>
      <c r="S104" s="57">
        <v>4</v>
      </c>
      <c r="T104" s="64">
        <f t="shared" si="6"/>
        <v>3.0666666666666669</v>
      </c>
      <c r="U104" s="65">
        <f t="shared" si="7"/>
        <v>3</v>
      </c>
      <c r="V104" s="65">
        <f t="shared" si="8"/>
        <v>3</v>
      </c>
      <c r="W104" s="65">
        <f t="shared" si="9"/>
        <v>0</v>
      </c>
      <c r="X104" s="65">
        <f t="shared" si="10"/>
        <v>5</v>
      </c>
      <c r="Y104" s="65">
        <f t="shared" si="11"/>
        <v>46</v>
      </c>
      <c r="Z104" s="57" t="s">
        <v>197</v>
      </c>
      <c r="AA104" s="57">
        <v>1</v>
      </c>
      <c r="AB104" s="57">
        <v>2</v>
      </c>
    </row>
    <row r="105" spans="1:28">
      <c r="A105" s="57" t="s">
        <v>226</v>
      </c>
      <c r="B105" s="57">
        <v>21</v>
      </c>
      <c r="C105" s="57" t="s">
        <v>24</v>
      </c>
      <c r="D105" s="57" t="s">
        <v>5</v>
      </c>
      <c r="E105" s="57">
        <v>5</v>
      </c>
      <c r="F105" s="57">
        <v>5</v>
      </c>
      <c r="G105" s="57">
        <v>4</v>
      </c>
      <c r="H105" s="57">
        <v>4</v>
      </c>
      <c r="I105" s="57">
        <v>4</v>
      </c>
      <c r="J105" s="57">
        <v>5</v>
      </c>
      <c r="K105" s="57">
        <v>5</v>
      </c>
      <c r="L105" s="57">
        <v>0</v>
      </c>
      <c r="M105" s="57">
        <v>5</v>
      </c>
      <c r="N105" s="57">
        <v>1</v>
      </c>
      <c r="O105" s="57">
        <v>4</v>
      </c>
      <c r="P105" s="57">
        <v>3</v>
      </c>
      <c r="Q105" s="57">
        <v>5</v>
      </c>
      <c r="R105" s="57">
        <v>5</v>
      </c>
      <c r="S105" s="57">
        <v>2</v>
      </c>
      <c r="T105" s="64">
        <f t="shared" si="6"/>
        <v>3.8</v>
      </c>
      <c r="U105" s="65">
        <f t="shared" si="7"/>
        <v>4</v>
      </c>
      <c r="V105" s="65">
        <f t="shared" si="8"/>
        <v>5</v>
      </c>
      <c r="W105" s="65">
        <f t="shared" si="9"/>
        <v>0</v>
      </c>
      <c r="X105" s="65">
        <f t="shared" si="10"/>
        <v>5</v>
      </c>
      <c r="Y105" s="65">
        <f t="shared" si="11"/>
        <v>57</v>
      </c>
      <c r="Z105" s="57" t="s">
        <v>197</v>
      </c>
      <c r="AA105" s="57">
        <v>1</v>
      </c>
      <c r="AB105" s="57">
        <v>7</v>
      </c>
    </row>
    <row r="106" spans="1:28">
      <c r="A106" s="57" t="s">
        <v>234</v>
      </c>
      <c r="B106" s="57">
        <v>21</v>
      </c>
      <c r="C106" s="57" t="s">
        <v>24</v>
      </c>
      <c r="D106" s="57" t="s">
        <v>6</v>
      </c>
      <c r="E106" s="57">
        <v>5</v>
      </c>
      <c r="F106" s="57">
        <v>3</v>
      </c>
      <c r="G106" s="57">
        <v>5</v>
      </c>
      <c r="H106" s="57">
        <v>5</v>
      </c>
      <c r="I106" s="57">
        <v>5</v>
      </c>
      <c r="J106" s="57">
        <v>5</v>
      </c>
      <c r="K106" s="57">
        <v>5</v>
      </c>
      <c r="L106" s="57">
        <v>5</v>
      </c>
      <c r="M106" s="57">
        <v>3</v>
      </c>
      <c r="N106" s="57">
        <v>5</v>
      </c>
      <c r="O106" s="57">
        <v>5</v>
      </c>
      <c r="P106" s="57">
        <v>5</v>
      </c>
      <c r="Q106" s="57">
        <v>5</v>
      </c>
      <c r="R106" s="57">
        <v>5</v>
      </c>
      <c r="S106" s="57">
        <v>5</v>
      </c>
      <c r="T106" s="64">
        <f t="shared" si="6"/>
        <v>4.7333333333333334</v>
      </c>
      <c r="U106" s="65">
        <f t="shared" si="7"/>
        <v>5</v>
      </c>
      <c r="V106" s="65">
        <f t="shared" si="8"/>
        <v>5</v>
      </c>
      <c r="W106" s="65">
        <f t="shared" si="9"/>
        <v>3</v>
      </c>
      <c r="X106" s="65">
        <f t="shared" si="10"/>
        <v>5</v>
      </c>
      <c r="Y106" s="65">
        <f t="shared" si="11"/>
        <v>71</v>
      </c>
      <c r="Z106" s="57" t="s">
        <v>197</v>
      </c>
      <c r="AA106" s="57">
        <v>0</v>
      </c>
      <c r="AB106" s="57">
        <v>13</v>
      </c>
    </row>
    <row r="107" spans="1:28">
      <c r="A107" s="57" t="s">
        <v>203</v>
      </c>
      <c r="B107" s="57">
        <v>22</v>
      </c>
      <c r="C107" s="57" t="s">
        <v>26</v>
      </c>
      <c r="D107" s="57" t="s">
        <v>2</v>
      </c>
      <c r="E107" s="57">
        <v>3</v>
      </c>
      <c r="F107" s="57">
        <v>2</v>
      </c>
      <c r="G107" s="57">
        <v>1</v>
      </c>
      <c r="H107" s="57">
        <v>0</v>
      </c>
      <c r="I107" s="57">
        <v>1</v>
      </c>
      <c r="J107" s="57">
        <v>0</v>
      </c>
      <c r="K107" s="57">
        <v>0</v>
      </c>
      <c r="L107" s="57">
        <v>1</v>
      </c>
      <c r="M107" s="57">
        <v>1</v>
      </c>
      <c r="N107" s="57">
        <v>3</v>
      </c>
      <c r="O107" s="57">
        <v>1</v>
      </c>
      <c r="P107" s="57">
        <v>1</v>
      </c>
      <c r="Q107" s="57">
        <v>5</v>
      </c>
      <c r="R107" s="57">
        <v>0</v>
      </c>
      <c r="S107" s="57">
        <v>0</v>
      </c>
      <c r="T107" s="64">
        <f t="shared" si="6"/>
        <v>1.2666666666666666</v>
      </c>
      <c r="U107" s="65">
        <f t="shared" si="7"/>
        <v>1</v>
      </c>
      <c r="V107" s="65">
        <f t="shared" si="8"/>
        <v>1</v>
      </c>
      <c r="W107" s="65">
        <f t="shared" si="9"/>
        <v>0</v>
      </c>
      <c r="X107" s="65">
        <f t="shared" si="10"/>
        <v>5</v>
      </c>
      <c r="Y107" s="65">
        <f t="shared" si="11"/>
        <v>19</v>
      </c>
      <c r="Z107" s="57" t="s">
        <v>197</v>
      </c>
      <c r="AA107" s="57">
        <v>5</v>
      </c>
      <c r="AB107" s="57">
        <v>1</v>
      </c>
    </row>
    <row r="108" spans="1:28">
      <c r="A108" s="57" t="s">
        <v>211</v>
      </c>
      <c r="B108" s="57">
        <v>22</v>
      </c>
      <c r="C108" s="57" t="s">
        <v>26</v>
      </c>
      <c r="D108" s="57" t="s">
        <v>3</v>
      </c>
      <c r="E108" s="57">
        <v>0</v>
      </c>
      <c r="F108" s="57">
        <v>5</v>
      </c>
      <c r="G108" s="57">
        <v>2</v>
      </c>
      <c r="H108" s="57">
        <v>2</v>
      </c>
      <c r="I108" s="57">
        <v>2</v>
      </c>
      <c r="J108" s="57">
        <v>2</v>
      </c>
      <c r="K108" s="57">
        <v>2</v>
      </c>
      <c r="L108" s="57">
        <v>2</v>
      </c>
      <c r="M108" s="57">
        <v>5</v>
      </c>
      <c r="N108" s="57">
        <v>3</v>
      </c>
      <c r="O108" s="57">
        <v>3</v>
      </c>
      <c r="P108" s="57">
        <v>3</v>
      </c>
      <c r="Q108" s="57">
        <v>2</v>
      </c>
      <c r="R108" s="57">
        <v>0</v>
      </c>
      <c r="S108" s="57">
        <v>0</v>
      </c>
      <c r="T108" s="64">
        <f t="shared" si="6"/>
        <v>2.2000000000000002</v>
      </c>
      <c r="U108" s="65">
        <f t="shared" si="7"/>
        <v>2</v>
      </c>
      <c r="V108" s="65">
        <f t="shared" si="8"/>
        <v>2</v>
      </c>
      <c r="W108" s="65">
        <f t="shared" si="9"/>
        <v>0</v>
      </c>
      <c r="X108" s="65">
        <f t="shared" si="10"/>
        <v>5</v>
      </c>
      <c r="Y108" s="65">
        <f t="shared" si="11"/>
        <v>33</v>
      </c>
      <c r="Z108" s="57" t="s">
        <v>197</v>
      </c>
      <c r="AA108" s="57">
        <v>3</v>
      </c>
      <c r="AB108" s="57">
        <v>2</v>
      </c>
    </row>
    <row r="109" spans="1:28">
      <c r="A109" s="57" t="s">
        <v>219</v>
      </c>
      <c r="B109" s="57">
        <v>22</v>
      </c>
      <c r="C109" s="57" t="s">
        <v>26</v>
      </c>
      <c r="D109" s="57" t="s">
        <v>4</v>
      </c>
      <c r="E109" s="57">
        <v>2</v>
      </c>
      <c r="F109" s="57">
        <v>2</v>
      </c>
      <c r="G109" s="57">
        <v>3</v>
      </c>
      <c r="H109" s="57">
        <v>3</v>
      </c>
      <c r="I109" s="57">
        <v>3</v>
      </c>
      <c r="J109" s="57">
        <v>4</v>
      </c>
      <c r="K109" s="57">
        <v>3</v>
      </c>
      <c r="L109" s="57">
        <v>3</v>
      </c>
      <c r="M109" s="57">
        <v>4</v>
      </c>
      <c r="N109" s="57">
        <v>4</v>
      </c>
      <c r="O109" s="57">
        <v>2</v>
      </c>
      <c r="P109" s="57">
        <v>2</v>
      </c>
      <c r="Q109" s="57">
        <v>0</v>
      </c>
      <c r="R109" s="57">
        <v>4</v>
      </c>
      <c r="S109" s="57">
        <v>0</v>
      </c>
      <c r="T109" s="64">
        <f t="shared" si="6"/>
        <v>2.6</v>
      </c>
      <c r="U109" s="65">
        <f t="shared" si="7"/>
        <v>3</v>
      </c>
      <c r="V109" s="65">
        <f t="shared" si="8"/>
        <v>3</v>
      </c>
      <c r="W109" s="65">
        <f t="shared" si="9"/>
        <v>0</v>
      </c>
      <c r="X109" s="65">
        <f t="shared" si="10"/>
        <v>4</v>
      </c>
      <c r="Y109" s="65">
        <f t="shared" si="11"/>
        <v>39</v>
      </c>
      <c r="Z109" s="57" t="s">
        <v>197</v>
      </c>
      <c r="AA109" s="57">
        <v>2</v>
      </c>
      <c r="AB109" s="57">
        <v>0</v>
      </c>
    </row>
    <row r="110" spans="1:28">
      <c r="A110" s="57" t="s">
        <v>227</v>
      </c>
      <c r="B110" s="57">
        <v>22</v>
      </c>
      <c r="C110" s="57" t="s">
        <v>26</v>
      </c>
      <c r="D110" s="57" t="s">
        <v>5</v>
      </c>
      <c r="E110" s="57">
        <v>5</v>
      </c>
      <c r="F110" s="57">
        <v>5</v>
      </c>
      <c r="G110" s="57">
        <v>4</v>
      </c>
      <c r="H110" s="57">
        <v>4</v>
      </c>
      <c r="I110" s="57">
        <v>4</v>
      </c>
      <c r="J110" s="57">
        <v>5</v>
      </c>
      <c r="K110" s="57">
        <v>5</v>
      </c>
      <c r="L110" s="57">
        <v>5</v>
      </c>
      <c r="M110" s="57">
        <v>2</v>
      </c>
      <c r="N110" s="57">
        <v>3</v>
      </c>
      <c r="O110" s="57">
        <v>5</v>
      </c>
      <c r="P110" s="57">
        <v>4</v>
      </c>
      <c r="Q110" s="57">
        <v>5</v>
      </c>
      <c r="R110" s="57">
        <v>4</v>
      </c>
      <c r="S110" s="57">
        <v>0</v>
      </c>
      <c r="T110" s="64">
        <f t="shared" si="6"/>
        <v>4</v>
      </c>
      <c r="U110" s="65">
        <f t="shared" si="7"/>
        <v>4</v>
      </c>
      <c r="V110" s="65">
        <f t="shared" si="8"/>
        <v>5</v>
      </c>
      <c r="W110" s="65">
        <f t="shared" si="9"/>
        <v>0</v>
      </c>
      <c r="X110" s="65">
        <f t="shared" si="10"/>
        <v>5</v>
      </c>
      <c r="Y110" s="65">
        <f t="shared" si="11"/>
        <v>60</v>
      </c>
      <c r="Z110" s="57" t="s">
        <v>197</v>
      </c>
      <c r="AA110" s="57">
        <v>1</v>
      </c>
      <c r="AB110" s="57">
        <v>7</v>
      </c>
    </row>
    <row r="111" spans="1:28">
      <c r="A111" s="57" t="s">
        <v>235</v>
      </c>
      <c r="B111" s="57">
        <v>22</v>
      </c>
      <c r="C111" s="57" t="s">
        <v>26</v>
      </c>
      <c r="D111" s="57" t="s">
        <v>6</v>
      </c>
      <c r="E111" s="57">
        <v>4</v>
      </c>
      <c r="F111" s="57">
        <v>5</v>
      </c>
      <c r="G111" s="57">
        <v>5</v>
      </c>
      <c r="H111" s="57">
        <v>5</v>
      </c>
      <c r="I111" s="57">
        <v>5</v>
      </c>
      <c r="J111" s="57">
        <v>4</v>
      </c>
      <c r="K111" s="57">
        <v>5</v>
      </c>
      <c r="L111" s="57">
        <v>5</v>
      </c>
      <c r="M111" s="57">
        <v>4</v>
      </c>
      <c r="N111" s="57">
        <v>5</v>
      </c>
      <c r="O111" s="57">
        <v>4</v>
      </c>
      <c r="P111" s="57">
        <v>5</v>
      </c>
      <c r="Q111" s="57">
        <v>5</v>
      </c>
      <c r="R111" s="57">
        <v>5</v>
      </c>
      <c r="S111" s="57">
        <v>5</v>
      </c>
      <c r="T111" s="64">
        <f t="shared" si="6"/>
        <v>4.7333333333333334</v>
      </c>
      <c r="U111" s="65">
        <f t="shared" si="7"/>
        <v>5</v>
      </c>
      <c r="V111" s="65">
        <f t="shared" si="8"/>
        <v>5</v>
      </c>
      <c r="W111" s="65">
        <f t="shared" si="9"/>
        <v>4</v>
      </c>
      <c r="X111" s="65">
        <f t="shared" si="10"/>
        <v>5</v>
      </c>
      <c r="Y111" s="65">
        <f t="shared" si="11"/>
        <v>71</v>
      </c>
      <c r="Z111" s="57" t="s">
        <v>197</v>
      </c>
      <c r="AA111" s="57">
        <v>0</v>
      </c>
      <c r="AB111" s="57">
        <v>11</v>
      </c>
    </row>
    <row r="112" spans="1:28">
      <c r="A112" s="57" t="s">
        <v>204</v>
      </c>
      <c r="B112" s="57">
        <v>23</v>
      </c>
      <c r="C112" s="57" t="s">
        <v>25</v>
      </c>
      <c r="D112" s="57" t="s">
        <v>2</v>
      </c>
      <c r="E112" s="57">
        <v>3</v>
      </c>
      <c r="F112" s="57">
        <v>1</v>
      </c>
      <c r="G112" s="57">
        <v>1</v>
      </c>
      <c r="H112" s="57">
        <v>0</v>
      </c>
      <c r="I112" s="57">
        <v>1</v>
      </c>
      <c r="J112" s="57">
        <v>0</v>
      </c>
      <c r="K112" s="57">
        <v>0</v>
      </c>
      <c r="L112" s="57">
        <v>4</v>
      </c>
      <c r="M112" s="57">
        <v>1</v>
      </c>
      <c r="N112" s="57">
        <v>1</v>
      </c>
      <c r="O112" s="57">
        <v>0</v>
      </c>
      <c r="P112" s="57">
        <v>0</v>
      </c>
      <c r="Q112" s="57">
        <v>3</v>
      </c>
      <c r="R112" s="57">
        <v>0</v>
      </c>
      <c r="S112" s="57">
        <v>0</v>
      </c>
      <c r="T112" s="64">
        <f t="shared" si="6"/>
        <v>1</v>
      </c>
      <c r="U112" s="65">
        <f t="shared" si="7"/>
        <v>1</v>
      </c>
      <c r="V112" s="65">
        <f t="shared" si="8"/>
        <v>0</v>
      </c>
      <c r="W112" s="65">
        <f t="shared" si="9"/>
        <v>0</v>
      </c>
      <c r="X112" s="65">
        <f t="shared" si="10"/>
        <v>4</v>
      </c>
      <c r="Y112" s="65">
        <f t="shared" si="11"/>
        <v>15</v>
      </c>
      <c r="Z112" s="57" t="s">
        <v>197</v>
      </c>
      <c r="AA112" s="57">
        <v>7</v>
      </c>
      <c r="AB112" s="57">
        <v>0</v>
      </c>
    </row>
    <row r="113" spans="1:28">
      <c r="A113" s="57" t="s">
        <v>212</v>
      </c>
      <c r="B113" s="57">
        <v>23</v>
      </c>
      <c r="C113" s="57" t="s">
        <v>25</v>
      </c>
      <c r="D113" s="57" t="s">
        <v>3</v>
      </c>
      <c r="E113" s="57">
        <v>3</v>
      </c>
      <c r="F113" s="57">
        <v>4</v>
      </c>
      <c r="G113" s="57">
        <v>2</v>
      </c>
      <c r="H113" s="57">
        <v>0</v>
      </c>
      <c r="I113" s="57">
        <v>2</v>
      </c>
      <c r="J113" s="57">
        <v>2</v>
      </c>
      <c r="K113" s="57">
        <v>2</v>
      </c>
      <c r="L113" s="57">
        <v>5</v>
      </c>
      <c r="M113" s="57">
        <v>2</v>
      </c>
      <c r="N113" s="57">
        <v>3</v>
      </c>
      <c r="O113" s="57">
        <v>3</v>
      </c>
      <c r="P113" s="57">
        <v>5</v>
      </c>
      <c r="Q113" s="57">
        <v>2</v>
      </c>
      <c r="R113" s="57">
        <v>0</v>
      </c>
      <c r="S113" s="57">
        <v>0</v>
      </c>
      <c r="T113" s="64">
        <f t="shared" si="6"/>
        <v>2.3333333333333335</v>
      </c>
      <c r="U113" s="65">
        <f t="shared" si="7"/>
        <v>2</v>
      </c>
      <c r="V113" s="65">
        <f t="shared" si="8"/>
        <v>2</v>
      </c>
      <c r="W113" s="65">
        <f t="shared" si="9"/>
        <v>0</v>
      </c>
      <c r="X113" s="65">
        <f t="shared" si="10"/>
        <v>5</v>
      </c>
      <c r="Y113" s="65">
        <f t="shared" si="11"/>
        <v>35</v>
      </c>
      <c r="Z113" s="57" t="s">
        <v>197</v>
      </c>
      <c r="AA113" s="57">
        <v>3</v>
      </c>
      <c r="AB113" s="57">
        <v>2</v>
      </c>
    </row>
    <row r="114" spans="1:28">
      <c r="A114" s="57" t="s">
        <v>220</v>
      </c>
      <c r="B114" s="57">
        <v>23</v>
      </c>
      <c r="C114" s="57" t="s">
        <v>25</v>
      </c>
      <c r="D114" s="57" t="s">
        <v>4</v>
      </c>
      <c r="E114" s="57">
        <v>3</v>
      </c>
      <c r="F114" s="57">
        <v>2</v>
      </c>
      <c r="G114" s="57">
        <v>3</v>
      </c>
      <c r="H114" s="57">
        <v>3</v>
      </c>
      <c r="I114" s="57">
        <v>3</v>
      </c>
      <c r="J114" s="57">
        <v>3</v>
      </c>
      <c r="K114" s="57">
        <v>3</v>
      </c>
      <c r="L114" s="57">
        <v>1</v>
      </c>
      <c r="M114" s="57">
        <v>5</v>
      </c>
      <c r="N114" s="57">
        <v>4</v>
      </c>
      <c r="O114" s="57">
        <v>2</v>
      </c>
      <c r="P114" s="57">
        <v>2</v>
      </c>
      <c r="Q114" s="57">
        <v>0</v>
      </c>
      <c r="R114" s="57">
        <v>4</v>
      </c>
      <c r="S114" s="57">
        <v>0</v>
      </c>
      <c r="T114" s="64">
        <f t="shared" si="6"/>
        <v>2.5333333333333332</v>
      </c>
      <c r="U114" s="65">
        <f t="shared" si="7"/>
        <v>3</v>
      </c>
      <c r="V114" s="65">
        <f t="shared" si="8"/>
        <v>3</v>
      </c>
      <c r="W114" s="65">
        <f t="shared" si="9"/>
        <v>0</v>
      </c>
      <c r="X114" s="65">
        <f t="shared" si="10"/>
        <v>5</v>
      </c>
      <c r="Y114" s="65">
        <f t="shared" si="11"/>
        <v>38</v>
      </c>
      <c r="Z114" s="57" t="s">
        <v>197</v>
      </c>
      <c r="AA114" s="57">
        <v>2</v>
      </c>
      <c r="AB114" s="57">
        <v>1</v>
      </c>
    </row>
    <row r="115" spans="1:28">
      <c r="A115" s="57" t="s">
        <v>228</v>
      </c>
      <c r="B115" s="57">
        <v>23</v>
      </c>
      <c r="C115" s="57" t="s">
        <v>25</v>
      </c>
      <c r="D115" s="57" t="s">
        <v>5</v>
      </c>
      <c r="E115" s="57">
        <v>5</v>
      </c>
      <c r="F115" s="57">
        <v>4</v>
      </c>
      <c r="G115" s="57">
        <v>4</v>
      </c>
      <c r="H115" s="57">
        <v>4</v>
      </c>
      <c r="I115" s="57">
        <v>4</v>
      </c>
      <c r="J115" s="57">
        <v>5</v>
      </c>
      <c r="K115" s="57">
        <v>5</v>
      </c>
      <c r="L115" s="57">
        <v>3</v>
      </c>
      <c r="M115" s="57">
        <v>5</v>
      </c>
      <c r="N115" s="57">
        <v>3</v>
      </c>
      <c r="O115" s="57">
        <v>5</v>
      </c>
      <c r="P115" s="57">
        <v>4</v>
      </c>
      <c r="Q115" s="57">
        <v>5</v>
      </c>
      <c r="R115" s="57">
        <v>4</v>
      </c>
      <c r="S115" s="57">
        <v>0</v>
      </c>
      <c r="T115" s="64">
        <f t="shared" si="6"/>
        <v>4</v>
      </c>
      <c r="U115" s="65">
        <f t="shared" si="7"/>
        <v>4</v>
      </c>
      <c r="V115" s="65">
        <f t="shared" si="8"/>
        <v>5</v>
      </c>
      <c r="W115" s="65">
        <f t="shared" si="9"/>
        <v>0</v>
      </c>
      <c r="X115" s="65">
        <f t="shared" si="10"/>
        <v>5</v>
      </c>
      <c r="Y115" s="65">
        <f t="shared" si="11"/>
        <v>60</v>
      </c>
      <c r="Z115" s="57" t="s">
        <v>197</v>
      </c>
      <c r="AA115" s="57">
        <v>1</v>
      </c>
      <c r="AB115" s="57">
        <v>6</v>
      </c>
    </row>
    <row r="116" spans="1:28">
      <c r="A116" s="57" t="s">
        <v>236</v>
      </c>
      <c r="B116" s="57">
        <v>23</v>
      </c>
      <c r="C116" s="57" t="s">
        <v>25</v>
      </c>
      <c r="D116" s="57" t="s">
        <v>6</v>
      </c>
      <c r="E116" s="57">
        <v>5</v>
      </c>
      <c r="F116" s="57">
        <v>5</v>
      </c>
      <c r="G116" s="57">
        <v>5</v>
      </c>
      <c r="H116" s="57">
        <v>5</v>
      </c>
      <c r="I116" s="57">
        <v>5</v>
      </c>
      <c r="J116" s="57">
        <v>5</v>
      </c>
      <c r="K116" s="57">
        <v>5</v>
      </c>
      <c r="L116" s="57">
        <v>2</v>
      </c>
      <c r="M116" s="57">
        <v>5</v>
      </c>
      <c r="N116" s="57">
        <v>5</v>
      </c>
      <c r="O116" s="57">
        <v>4</v>
      </c>
      <c r="P116" s="57">
        <v>3</v>
      </c>
      <c r="Q116" s="57">
        <v>5</v>
      </c>
      <c r="R116" s="57">
        <v>5</v>
      </c>
      <c r="S116" s="57">
        <v>5</v>
      </c>
      <c r="T116" s="64">
        <f t="shared" si="6"/>
        <v>4.5999999999999996</v>
      </c>
      <c r="U116" s="65">
        <f t="shared" si="7"/>
        <v>5</v>
      </c>
      <c r="V116" s="65">
        <f t="shared" si="8"/>
        <v>5</v>
      </c>
      <c r="W116" s="65">
        <f t="shared" si="9"/>
        <v>2</v>
      </c>
      <c r="X116" s="65">
        <f t="shared" si="10"/>
        <v>5</v>
      </c>
      <c r="Y116" s="65">
        <f t="shared" si="11"/>
        <v>69</v>
      </c>
      <c r="Z116" s="57" t="s">
        <v>197</v>
      </c>
      <c r="AA116" s="57">
        <v>0</v>
      </c>
      <c r="AB116" s="57">
        <v>12</v>
      </c>
    </row>
    <row r="117" spans="1:28">
      <c r="A117" s="57" t="s">
        <v>237</v>
      </c>
      <c r="B117" s="57">
        <v>24</v>
      </c>
      <c r="C117" s="57" t="s">
        <v>27</v>
      </c>
      <c r="D117" s="57" t="s">
        <v>2</v>
      </c>
      <c r="E117" s="57">
        <v>3</v>
      </c>
      <c r="F117" s="57">
        <v>2</v>
      </c>
      <c r="G117" s="57">
        <v>1</v>
      </c>
      <c r="H117" s="57">
        <v>0</v>
      </c>
      <c r="I117" s="57">
        <v>1</v>
      </c>
      <c r="J117" s="57">
        <v>3</v>
      </c>
      <c r="K117" s="57">
        <v>0</v>
      </c>
      <c r="L117" s="57">
        <v>5</v>
      </c>
      <c r="M117" s="57">
        <v>2</v>
      </c>
      <c r="N117" s="57">
        <v>3</v>
      </c>
      <c r="O117" s="57">
        <v>3</v>
      </c>
      <c r="P117" s="57">
        <v>0</v>
      </c>
      <c r="Q117" s="57">
        <v>4</v>
      </c>
      <c r="R117" s="57">
        <v>0</v>
      </c>
      <c r="S117" s="57">
        <v>0</v>
      </c>
      <c r="T117" s="64">
        <f t="shared" si="6"/>
        <v>1.8</v>
      </c>
      <c r="U117" s="65">
        <f t="shared" si="7"/>
        <v>2</v>
      </c>
      <c r="V117" s="65">
        <f t="shared" si="8"/>
        <v>0</v>
      </c>
      <c r="W117" s="65">
        <f t="shared" si="9"/>
        <v>0</v>
      </c>
      <c r="X117" s="65">
        <f t="shared" si="10"/>
        <v>5</v>
      </c>
      <c r="Y117" s="65">
        <f t="shared" si="11"/>
        <v>27</v>
      </c>
      <c r="Z117" s="57" t="s">
        <v>238</v>
      </c>
      <c r="AA117" s="57">
        <v>5</v>
      </c>
      <c r="AB117" s="57">
        <v>1</v>
      </c>
    </row>
    <row r="118" spans="1:28">
      <c r="A118" s="57" t="s">
        <v>246</v>
      </c>
      <c r="B118" s="57">
        <v>24</v>
      </c>
      <c r="C118" s="57" t="s">
        <v>27</v>
      </c>
      <c r="D118" s="57" t="s">
        <v>3</v>
      </c>
      <c r="E118" s="57">
        <v>3</v>
      </c>
      <c r="F118" s="57">
        <v>5</v>
      </c>
      <c r="G118" s="57">
        <v>2</v>
      </c>
      <c r="H118" s="57">
        <v>2</v>
      </c>
      <c r="I118" s="57">
        <v>3</v>
      </c>
      <c r="J118" s="57">
        <v>3</v>
      </c>
      <c r="K118" s="57">
        <v>2</v>
      </c>
      <c r="L118" s="57">
        <v>3</v>
      </c>
      <c r="M118" s="57">
        <v>5</v>
      </c>
      <c r="N118" s="57">
        <v>5</v>
      </c>
      <c r="O118" s="57">
        <v>2</v>
      </c>
      <c r="P118" s="57">
        <v>2</v>
      </c>
      <c r="Q118" s="57">
        <v>0</v>
      </c>
      <c r="R118" s="57">
        <v>0</v>
      </c>
      <c r="S118" s="57">
        <v>0</v>
      </c>
      <c r="T118" s="64">
        <f t="shared" si="6"/>
        <v>2.4666666666666668</v>
      </c>
      <c r="U118" s="65">
        <f t="shared" si="7"/>
        <v>2</v>
      </c>
      <c r="V118" s="65">
        <f t="shared" si="8"/>
        <v>2</v>
      </c>
      <c r="W118" s="65">
        <f t="shared" si="9"/>
        <v>0</v>
      </c>
      <c r="X118" s="65">
        <f t="shared" si="10"/>
        <v>5</v>
      </c>
      <c r="Y118" s="65">
        <f t="shared" si="11"/>
        <v>37</v>
      </c>
      <c r="Z118" s="57" t="s">
        <v>238</v>
      </c>
      <c r="AA118" s="57">
        <v>3</v>
      </c>
      <c r="AB118" s="57">
        <v>3</v>
      </c>
    </row>
    <row r="119" spans="1:28">
      <c r="A119" s="57" t="s">
        <v>254</v>
      </c>
      <c r="B119" s="57">
        <v>24</v>
      </c>
      <c r="C119" s="57" t="s">
        <v>27</v>
      </c>
      <c r="D119" s="57" t="s">
        <v>4</v>
      </c>
      <c r="E119" s="57">
        <v>3</v>
      </c>
      <c r="F119" s="57">
        <v>1</v>
      </c>
      <c r="G119" s="57">
        <v>3</v>
      </c>
      <c r="H119" s="57">
        <v>3</v>
      </c>
      <c r="I119" s="57">
        <v>3</v>
      </c>
      <c r="J119" s="57">
        <v>3</v>
      </c>
      <c r="K119" s="57">
        <v>5</v>
      </c>
      <c r="L119" s="57">
        <v>2</v>
      </c>
      <c r="M119" s="57">
        <v>5</v>
      </c>
      <c r="N119" s="57">
        <v>3</v>
      </c>
      <c r="O119" s="57">
        <v>1</v>
      </c>
      <c r="P119" s="57">
        <v>3</v>
      </c>
      <c r="Q119" s="57">
        <v>0</v>
      </c>
      <c r="R119" s="57">
        <v>5</v>
      </c>
      <c r="S119" s="57">
        <v>0</v>
      </c>
      <c r="T119" s="64">
        <f t="shared" si="6"/>
        <v>2.6666666666666665</v>
      </c>
      <c r="U119" s="65">
        <f t="shared" si="7"/>
        <v>3</v>
      </c>
      <c r="V119" s="65">
        <f t="shared" si="8"/>
        <v>3</v>
      </c>
      <c r="W119" s="65">
        <f t="shared" si="9"/>
        <v>0</v>
      </c>
      <c r="X119" s="65">
        <f t="shared" si="10"/>
        <v>5</v>
      </c>
      <c r="Y119" s="65">
        <f t="shared" si="11"/>
        <v>40</v>
      </c>
      <c r="Z119" s="57" t="s">
        <v>238</v>
      </c>
      <c r="AA119" s="57">
        <v>2</v>
      </c>
      <c r="AB119" s="57">
        <v>3</v>
      </c>
    </row>
    <row r="120" spans="1:28">
      <c r="A120" s="57" t="s">
        <v>262</v>
      </c>
      <c r="B120" s="57">
        <v>24</v>
      </c>
      <c r="C120" s="57" t="s">
        <v>27</v>
      </c>
      <c r="D120" s="57" t="s">
        <v>5</v>
      </c>
      <c r="E120" s="57">
        <v>5</v>
      </c>
      <c r="F120" s="57">
        <v>5</v>
      </c>
      <c r="G120" s="57">
        <v>4</v>
      </c>
      <c r="H120" s="57">
        <v>4</v>
      </c>
      <c r="I120" s="57">
        <v>4</v>
      </c>
      <c r="J120" s="57">
        <v>5</v>
      </c>
      <c r="K120" s="57">
        <v>5</v>
      </c>
      <c r="L120" s="57">
        <v>0</v>
      </c>
      <c r="M120" s="57">
        <v>1</v>
      </c>
      <c r="N120" s="57">
        <v>3</v>
      </c>
      <c r="O120" s="57">
        <v>5</v>
      </c>
      <c r="P120" s="57">
        <v>5</v>
      </c>
      <c r="Q120" s="57">
        <v>4</v>
      </c>
      <c r="R120" s="57">
        <v>5</v>
      </c>
      <c r="S120" s="57">
        <v>4</v>
      </c>
      <c r="T120" s="64">
        <f t="shared" si="6"/>
        <v>3.9333333333333331</v>
      </c>
      <c r="U120" s="65">
        <f t="shared" si="7"/>
        <v>4</v>
      </c>
      <c r="V120" s="65">
        <f t="shared" si="8"/>
        <v>5</v>
      </c>
      <c r="W120" s="65">
        <f t="shared" si="9"/>
        <v>0</v>
      </c>
      <c r="X120" s="65">
        <f t="shared" si="10"/>
        <v>5</v>
      </c>
      <c r="Y120" s="65">
        <f t="shared" si="11"/>
        <v>59</v>
      </c>
      <c r="Z120" s="57" t="s">
        <v>238</v>
      </c>
      <c r="AA120" s="57">
        <v>1</v>
      </c>
      <c r="AB120" s="57">
        <v>7</v>
      </c>
    </row>
    <row r="121" spans="1:28">
      <c r="A121" s="57" t="s">
        <v>270</v>
      </c>
      <c r="B121" s="57">
        <v>24</v>
      </c>
      <c r="C121" s="57" t="s">
        <v>27</v>
      </c>
      <c r="D121" s="57" t="s">
        <v>6</v>
      </c>
      <c r="E121" s="57">
        <v>4</v>
      </c>
      <c r="F121" s="57">
        <v>3</v>
      </c>
      <c r="G121" s="57">
        <v>5</v>
      </c>
      <c r="H121" s="57">
        <v>5</v>
      </c>
      <c r="I121" s="57">
        <v>5</v>
      </c>
      <c r="J121" s="57">
        <v>4</v>
      </c>
      <c r="K121" s="57">
        <v>5</v>
      </c>
      <c r="L121" s="57">
        <v>4</v>
      </c>
      <c r="M121" s="57">
        <v>5</v>
      </c>
      <c r="N121" s="57">
        <v>5</v>
      </c>
      <c r="O121" s="57">
        <v>4</v>
      </c>
      <c r="P121" s="57">
        <v>4</v>
      </c>
      <c r="Q121" s="57">
        <v>5</v>
      </c>
      <c r="R121" s="57">
        <v>5</v>
      </c>
      <c r="S121" s="57">
        <v>5</v>
      </c>
      <c r="T121" s="64">
        <f t="shared" si="6"/>
        <v>4.5333333333333332</v>
      </c>
      <c r="U121" s="65">
        <f t="shared" si="7"/>
        <v>5</v>
      </c>
      <c r="V121" s="65">
        <f t="shared" si="8"/>
        <v>5</v>
      </c>
      <c r="W121" s="65">
        <f t="shared" si="9"/>
        <v>3</v>
      </c>
      <c r="X121" s="65">
        <f t="shared" si="10"/>
        <v>5</v>
      </c>
      <c r="Y121" s="65">
        <f t="shared" si="11"/>
        <v>68</v>
      </c>
      <c r="Z121" s="57" t="s">
        <v>238</v>
      </c>
      <c r="AA121" s="57">
        <v>0</v>
      </c>
      <c r="AB121" s="57">
        <v>9</v>
      </c>
    </row>
    <row r="122" spans="1:28">
      <c r="A122" s="57" t="s">
        <v>239</v>
      </c>
      <c r="B122" s="57">
        <v>25</v>
      </c>
      <c r="C122" s="57" t="s">
        <v>28</v>
      </c>
      <c r="D122" s="57" t="s">
        <v>2</v>
      </c>
      <c r="E122" s="57">
        <v>3</v>
      </c>
      <c r="F122" s="57">
        <v>2</v>
      </c>
      <c r="G122" s="57">
        <v>1</v>
      </c>
      <c r="H122" s="57">
        <v>0</v>
      </c>
      <c r="I122" s="57">
        <v>1</v>
      </c>
      <c r="J122" s="57">
        <v>1</v>
      </c>
      <c r="K122" s="57">
        <v>0</v>
      </c>
      <c r="L122" s="57">
        <v>5</v>
      </c>
      <c r="M122" s="57">
        <v>1</v>
      </c>
      <c r="N122" s="57">
        <v>3</v>
      </c>
      <c r="O122" s="57">
        <v>0</v>
      </c>
      <c r="P122" s="57">
        <v>1</v>
      </c>
      <c r="Q122" s="57">
        <v>4</v>
      </c>
      <c r="R122" s="57">
        <v>0</v>
      </c>
      <c r="S122" s="57">
        <v>0</v>
      </c>
      <c r="T122" s="64">
        <f t="shared" si="6"/>
        <v>1.4666666666666666</v>
      </c>
      <c r="U122" s="65">
        <f t="shared" si="7"/>
        <v>1</v>
      </c>
      <c r="V122" s="65">
        <f t="shared" si="8"/>
        <v>1</v>
      </c>
      <c r="W122" s="65">
        <f t="shared" si="9"/>
        <v>0</v>
      </c>
      <c r="X122" s="65">
        <f t="shared" si="10"/>
        <v>5</v>
      </c>
      <c r="Y122" s="65">
        <f t="shared" si="11"/>
        <v>22</v>
      </c>
      <c r="Z122" s="57" t="s">
        <v>238</v>
      </c>
      <c r="AA122" s="57">
        <v>5</v>
      </c>
      <c r="AB122" s="57">
        <v>1</v>
      </c>
    </row>
    <row r="123" spans="1:28">
      <c r="A123" s="57" t="s">
        <v>247</v>
      </c>
      <c r="B123" s="57">
        <v>25</v>
      </c>
      <c r="C123" s="57" t="s">
        <v>28</v>
      </c>
      <c r="D123" s="57" t="s">
        <v>3</v>
      </c>
      <c r="E123" s="57">
        <v>2</v>
      </c>
      <c r="F123" s="57">
        <v>3</v>
      </c>
      <c r="G123" s="57">
        <v>2</v>
      </c>
      <c r="H123" s="57">
        <v>0</v>
      </c>
      <c r="I123" s="57">
        <v>3</v>
      </c>
      <c r="J123" s="57">
        <v>3</v>
      </c>
      <c r="K123" s="57">
        <v>2</v>
      </c>
      <c r="L123" s="57">
        <v>4</v>
      </c>
      <c r="M123" s="57">
        <v>3</v>
      </c>
      <c r="N123" s="57">
        <v>1</v>
      </c>
      <c r="O123" s="57">
        <v>0</v>
      </c>
      <c r="P123" s="57">
        <v>3</v>
      </c>
      <c r="Q123" s="57">
        <v>2</v>
      </c>
      <c r="R123" s="57">
        <v>2</v>
      </c>
      <c r="S123" s="57">
        <v>0</v>
      </c>
      <c r="T123" s="64">
        <f t="shared" si="6"/>
        <v>2</v>
      </c>
      <c r="U123" s="65">
        <f t="shared" si="7"/>
        <v>2</v>
      </c>
      <c r="V123" s="65">
        <f t="shared" si="8"/>
        <v>2</v>
      </c>
      <c r="W123" s="65">
        <f t="shared" si="9"/>
        <v>0</v>
      </c>
      <c r="X123" s="65">
        <f t="shared" si="10"/>
        <v>4</v>
      </c>
      <c r="Y123" s="65">
        <f t="shared" si="11"/>
        <v>30</v>
      </c>
      <c r="Z123" s="57" t="s">
        <v>238</v>
      </c>
      <c r="AA123" s="57">
        <v>3</v>
      </c>
      <c r="AB123" s="57">
        <v>0</v>
      </c>
    </row>
    <row r="124" spans="1:28">
      <c r="A124" s="57" t="s">
        <v>255</v>
      </c>
      <c r="B124" s="57">
        <v>25</v>
      </c>
      <c r="C124" s="57" t="s">
        <v>28</v>
      </c>
      <c r="D124" s="57" t="s">
        <v>4</v>
      </c>
      <c r="E124" s="57">
        <v>1</v>
      </c>
      <c r="F124" s="57">
        <v>1</v>
      </c>
      <c r="G124" s="57">
        <v>3</v>
      </c>
      <c r="H124" s="57">
        <v>3</v>
      </c>
      <c r="I124" s="57">
        <v>3</v>
      </c>
      <c r="J124" s="57">
        <v>3</v>
      </c>
      <c r="K124" s="57">
        <v>5</v>
      </c>
      <c r="L124" s="57">
        <v>3</v>
      </c>
      <c r="M124" s="57">
        <v>5</v>
      </c>
      <c r="N124" s="57">
        <v>5</v>
      </c>
      <c r="O124" s="57">
        <v>0</v>
      </c>
      <c r="P124" s="57">
        <v>2</v>
      </c>
      <c r="Q124" s="57">
        <v>1</v>
      </c>
      <c r="R124" s="57">
        <v>3</v>
      </c>
      <c r="S124" s="57">
        <v>0</v>
      </c>
      <c r="T124" s="64">
        <f t="shared" si="6"/>
        <v>2.5333333333333332</v>
      </c>
      <c r="U124" s="65">
        <f t="shared" si="7"/>
        <v>3</v>
      </c>
      <c r="V124" s="65">
        <f t="shared" si="8"/>
        <v>3</v>
      </c>
      <c r="W124" s="65">
        <f t="shared" si="9"/>
        <v>0</v>
      </c>
      <c r="X124" s="65">
        <f t="shared" si="10"/>
        <v>5</v>
      </c>
      <c r="Y124" s="65">
        <f t="shared" si="11"/>
        <v>38</v>
      </c>
      <c r="Z124" s="57" t="s">
        <v>238</v>
      </c>
      <c r="AA124" s="57">
        <v>2</v>
      </c>
      <c r="AB124" s="57">
        <v>3</v>
      </c>
    </row>
    <row r="125" spans="1:28">
      <c r="A125" s="57" t="s">
        <v>263</v>
      </c>
      <c r="B125" s="57">
        <v>25</v>
      </c>
      <c r="C125" s="57" t="s">
        <v>28</v>
      </c>
      <c r="D125" s="57" t="s">
        <v>5</v>
      </c>
      <c r="E125" s="57">
        <v>5</v>
      </c>
      <c r="F125" s="57">
        <v>5</v>
      </c>
      <c r="G125" s="57">
        <v>4</v>
      </c>
      <c r="H125" s="57">
        <v>4</v>
      </c>
      <c r="I125" s="57">
        <v>4</v>
      </c>
      <c r="J125" s="57">
        <v>5</v>
      </c>
      <c r="K125" s="57">
        <v>5</v>
      </c>
      <c r="L125" s="57">
        <v>0</v>
      </c>
      <c r="M125" s="57">
        <v>4</v>
      </c>
      <c r="N125" s="57">
        <v>3</v>
      </c>
      <c r="O125" s="57">
        <v>5</v>
      </c>
      <c r="P125" s="57">
        <v>5</v>
      </c>
      <c r="Q125" s="57">
        <v>5</v>
      </c>
      <c r="R125" s="57">
        <v>5</v>
      </c>
      <c r="S125" s="57">
        <v>4</v>
      </c>
      <c r="T125" s="64">
        <f t="shared" si="6"/>
        <v>4.2</v>
      </c>
      <c r="U125" s="65">
        <f t="shared" si="7"/>
        <v>5</v>
      </c>
      <c r="V125" s="65">
        <f t="shared" si="8"/>
        <v>5</v>
      </c>
      <c r="W125" s="65">
        <f t="shared" si="9"/>
        <v>0</v>
      </c>
      <c r="X125" s="65">
        <f t="shared" si="10"/>
        <v>5</v>
      </c>
      <c r="Y125" s="65">
        <f t="shared" si="11"/>
        <v>63</v>
      </c>
      <c r="Z125" s="57" t="s">
        <v>238</v>
      </c>
      <c r="AA125" s="57">
        <v>1</v>
      </c>
      <c r="AB125" s="57">
        <v>8</v>
      </c>
    </row>
    <row r="126" spans="1:28">
      <c r="A126" s="57" t="s">
        <v>271</v>
      </c>
      <c r="B126" s="57">
        <v>25</v>
      </c>
      <c r="C126" s="57" t="s">
        <v>28</v>
      </c>
      <c r="D126" s="57" t="s">
        <v>6</v>
      </c>
      <c r="E126" s="57">
        <v>4</v>
      </c>
      <c r="F126" s="57">
        <v>4</v>
      </c>
      <c r="G126" s="57">
        <v>5</v>
      </c>
      <c r="H126" s="57">
        <v>5</v>
      </c>
      <c r="I126" s="57">
        <v>5</v>
      </c>
      <c r="J126" s="57">
        <v>4</v>
      </c>
      <c r="K126" s="57">
        <v>3</v>
      </c>
      <c r="L126" s="57">
        <v>2</v>
      </c>
      <c r="M126" s="57">
        <v>3</v>
      </c>
      <c r="N126" s="57">
        <v>5</v>
      </c>
      <c r="O126" s="57">
        <v>0</v>
      </c>
      <c r="P126" s="57">
        <v>4</v>
      </c>
      <c r="Q126" s="57">
        <v>4</v>
      </c>
      <c r="R126" s="57">
        <v>5</v>
      </c>
      <c r="S126" s="57">
        <v>5</v>
      </c>
      <c r="T126" s="64">
        <f t="shared" si="6"/>
        <v>3.8666666666666667</v>
      </c>
      <c r="U126" s="65">
        <f t="shared" si="7"/>
        <v>4</v>
      </c>
      <c r="V126" s="65">
        <f t="shared" si="8"/>
        <v>5</v>
      </c>
      <c r="W126" s="65">
        <f t="shared" si="9"/>
        <v>0</v>
      </c>
      <c r="X126" s="65">
        <f t="shared" si="10"/>
        <v>5</v>
      </c>
      <c r="Y126" s="65">
        <f t="shared" si="11"/>
        <v>58</v>
      </c>
      <c r="Z126" s="57" t="s">
        <v>238</v>
      </c>
      <c r="AA126" s="57">
        <v>1</v>
      </c>
      <c r="AB126" s="57">
        <v>6</v>
      </c>
    </row>
    <row r="127" spans="1:28">
      <c r="A127" s="57" t="s">
        <v>240</v>
      </c>
      <c r="B127" s="57">
        <v>26</v>
      </c>
      <c r="C127" s="57" t="s">
        <v>35</v>
      </c>
      <c r="D127" s="57" t="s">
        <v>2</v>
      </c>
      <c r="E127" s="57">
        <v>3</v>
      </c>
      <c r="F127" s="57">
        <v>2</v>
      </c>
      <c r="G127" s="57">
        <v>1</v>
      </c>
      <c r="H127" s="57">
        <v>0</v>
      </c>
      <c r="I127" s="57">
        <v>1</v>
      </c>
      <c r="J127" s="57">
        <v>1</v>
      </c>
      <c r="K127" s="57">
        <v>0</v>
      </c>
      <c r="L127" s="57">
        <v>5</v>
      </c>
      <c r="M127" s="57">
        <v>1</v>
      </c>
      <c r="N127" s="57">
        <v>2</v>
      </c>
      <c r="O127" s="57">
        <v>2</v>
      </c>
      <c r="P127" s="57">
        <v>1</v>
      </c>
      <c r="Q127" s="57">
        <v>5</v>
      </c>
      <c r="R127" s="57">
        <v>0</v>
      </c>
      <c r="S127" s="57">
        <v>1</v>
      </c>
      <c r="T127" s="64">
        <f t="shared" si="6"/>
        <v>1.6666666666666667</v>
      </c>
      <c r="U127" s="65">
        <f t="shared" si="7"/>
        <v>1</v>
      </c>
      <c r="V127" s="65">
        <f t="shared" si="8"/>
        <v>1</v>
      </c>
      <c r="W127" s="65">
        <f t="shared" si="9"/>
        <v>0</v>
      </c>
      <c r="X127" s="65">
        <f t="shared" si="10"/>
        <v>5</v>
      </c>
      <c r="Y127" s="65">
        <f t="shared" si="11"/>
        <v>25</v>
      </c>
      <c r="Z127" s="57" t="s">
        <v>238</v>
      </c>
      <c r="AA127" s="57">
        <v>3</v>
      </c>
      <c r="AB127" s="57">
        <v>2</v>
      </c>
    </row>
    <row r="128" spans="1:28">
      <c r="A128" s="57" t="s">
        <v>248</v>
      </c>
      <c r="B128" s="57">
        <v>26</v>
      </c>
      <c r="C128" s="57" t="s">
        <v>35</v>
      </c>
      <c r="D128" s="57" t="s">
        <v>3</v>
      </c>
      <c r="E128" s="57">
        <v>1</v>
      </c>
      <c r="F128" s="57">
        <v>3</v>
      </c>
      <c r="G128" s="57">
        <v>2</v>
      </c>
      <c r="H128" s="57">
        <v>0</v>
      </c>
      <c r="I128" s="57">
        <v>2</v>
      </c>
      <c r="J128" s="57">
        <v>3</v>
      </c>
      <c r="K128" s="57">
        <v>2</v>
      </c>
      <c r="L128" s="57">
        <v>3</v>
      </c>
      <c r="M128" s="57">
        <v>2</v>
      </c>
      <c r="N128" s="57">
        <v>3</v>
      </c>
      <c r="O128" s="57">
        <v>3</v>
      </c>
      <c r="P128" s="57">
        <v>4</v>
      </c>
      <c r="Q128" s="57">
        <v>2</v>
      </c>
      <c r="R128" s="57">
        <v>0</v>
      </c>
      <c r="S128" s="57">
        <v>3</v>
      </c>
      <c r="T128" s="64">
        <f t="shared" si="6"/>
        <v>2.2000000000000002</v>
      </c>
      <c r="U128" s="65">
        <f t="shared" si="7"/>
        <v>2</v>
      </c>
      <c r="V128" s="65">
        <f t="shared" si="8"/>
        <v>3</v>
      </c>
      <c r="W128" s="65">
        <f t="shared" si="9"/>
        <v>0</v>
      </c>
      <c r="X128" s="65">
        <f t="shared" si="10"/>
        <v>4</v>
      </c>
      <c r="Y128" s="65">
        <f t="shared" si="11"/>
        <v>33</v>
      </c>
      <c r="Z128" s="57" t="s">
        <v>238</v>
      </c>
      <c r="AA128" s="57">
        <v>2</v>
      </c>
      <c r="AB128" s="57">
        <v>0</v>
      </c>
    </row>
    <row r="129" spans="1:28">
      <c r="A129" s="57" t="s">
        <v>256</v>
      </c>
      <c r="B129" s="57">
        <v>26</v>
      </c>
      <c r="C129" s="57" t="s">
        <v>35</v>
      </c>
      <c r="D129" s="57" t="s">
        <v>4</v>
      </c>
      <c r="E129" s="57">
        <v>3</v>
      </c>
      <c r="F129" s="57">
        <v>1</v>
      </c>
      <c r="G129" s="57">
        <v>3</v>
      </c>
      <c r="H129" s="57">
        <v>3</v>
      </c>
      <c r="I129" s="57">
        <v>3</v>
      </c>
      <c r="J129" s="57">
        <v>3</v>
      </c>
      <c r="K129" s="57">
        <v>5</v>
      </c>
      <c r="L129" s="57">
        <v>2</v>
      </c>
      <c r="M129" s="57">
        <v>5</v>
      </c>
      <c r="N129" s="57">
        <v>2</v>
      </c>
      <c r="O129" s="57">
        <v>1</v>
      </c>
      <c r="P129" s="57">
        <v>2</v>
      </c>
      <c r="Q129" s="57">
        <v>1</v>
      </c>
      <c r="R129" s="57">
        <v>5</v>
      </c>
      <c r="S129" s="57">
        <v>4</v>
      </c>
      <c r="T129" s="64">
        <f t="shared" si="6"/>
        <v>2.8666666666666667</v>
      </c>
      <c r="U129" s="65">
        <f t="shared" si="7"/>
        <v>3</v>
      </c>
      <c r="V129" s="65">
        <f t="shared" si="8"/>
        <v>3</v>
      </c>
      <c r="W129" s="65">
        <f t="shared" si="9"/>
        <v>1</v>
      </c>
      <c r="X129" s="65">
        <f t="shared" si="10"/>
        <v>5</v>
      </c>
      <c r="Y129" s="65">
        <f t="shared" si="11"/>
        <v>43</v>
      </c>
      <c r="Z129" s="57" t="s">
        <v>238</v>
      </c>
      <c r="AA129" s="57">
        <v>0</v>
      </c>
      <c r="AB129" s="57">
        <v>3</v>
      </c>
    </row>
    <row r="130" spans="1:28">
      <c r="A130" s="57" t="s">
        <v>264</v>
      </c>
      <c r="B130" s="57">
        <v>26</v>
      </c>
      <c r="C130" s="57" t="s">
        <v>35</v>
      </c>
      <c r="D130" s="57" t="s">
        <v>5</v>
      </c>
      <c r="E130" s="57">
        <v>5</v>
      </c>
      <c r="F130" s="57">
        <v>4</v>
      </c>
      <c r="G130" s="57">
        <v>4</v>
      </c>
      <c r="H130" s="57">
        <v>4</v>
      </c>
      <c r="I130" s="57">
        <v>4</v>
      </c>
      <c r="J130" s="57">
        <v>5</v>
      </c>
      <c r="K130" s="57">
        <v>5</v>
      </c>
      <c r="L130" s="57">
        <v>0</v>
      </c>
      <c r="M130" s="57">
        <v>5</v>
      </c>
      <c r="N130" s="57">
        <v>5</v>
      </c>
      <c r="O130" s="57">
        <v>5</v>
      </c>
      <c r="P130" s="57">
        <v>5</v>
      </c>
      <c r="Q130" s="57">
        <v>3</v>
      </c>
      <c r="R130" s="57">
        <v>5</v>
      </c>
      <c r="S130" s="57">
        <v>2</v>
      </c>
      <c r="T130" s="64">
        <f t="shared" si="6"/>
        <v>4.0666666666666664</v>
      </c>
      <c r="U130" s="65">
        <f t="shared" si="7"/>
        <v>5</v>
      </c>
      <c r="V130" s="65">
        <f t="shared" si="8"/>
        <v>5</v>
      </c>
      <c r="W130" s="65">
        <f t="shared" si="9"/>
        <v>0</v>
      </c>
      <c r="X130" s="65">
        <f t="shared" si="10"/>
        <v>5</v>
      </c>
      <c r="Y130" s="65">
        <f t="shared" si="11"/>
        <v>61</v>
      </c>
      <c r="Z130" s="57" t="s">
        <v>238</v>
      </c>
      <c r="AA130" s="57">
        <v>1</v>
      </c>
      <c r="AB130" s="57">
        <v>8</v>
      </c>
    </row>
    <row r="131" spans="1:28">
      <c r="A131" s="57" t="s">
        <v>272</v>
      </c>
      <c r="B131" s="57">
        <v>26</v>
      </c>
      <c r="C131" s="57" t="s">
        <v>35</v>
      </c>
      <c r="D131" s="57" t="s">
        <v>6</v>
      </c>
      <c r="E131" s="57">
        <v>4</v>
      </c>
      <c r="F131" s="57">
        <v>5</v>
      </c>
      <c r="G131" s="57">
        <v>5</v>
      </c>
      <c r="H131" s="57">
        <v>5</v>
      </c>
      <c r="I131" s="57">
        <v>5</v>
      </c>
      <c r="J131" s="57">
        <v>5</v>
      </c>
      <c r="K131" s="57">
        <v>5</v>
      </c>
      <c r="L131" s="57">
        <v>4</v>
      </c>
      <c r="M131" s="57">
        <v>3</v>
      </c>
      <c r="N131" s="57">
        <v>5</v>
      </c>
      <c r="O131" s="57">
        <v>4</v>
      </c>
      <c r="P131" s="57">
        <v>3</v>
      </c>
      <c r="Q131" s="57">
        <v>5</v>
      </c>
      <c r="R131" s="57">
        <v>5</v>
      </c>
      <c r="S131" s="57">
        <v>5</v>
      </c>
      <c r="T131" s="64">
        <f t="shared" ref="T131:T166" si="12">AVERAGE(E131:S131)</f>
        <v>4.5333333333333332</v>
      </c>
      <c r="U131" s="65">
        <f t="shared" ref="U131:U166" si="13">MEDIAN(E131:S131)</f>
        <v>5</v>
      </c>
      <c r="V131" s="65">
        <f t="shared" ref="V131:V166" si="14">MODE(E131:S131)</f>
        <v>5</v>
      </c>
      <c r="W131" s="65">
        <f t="shared" ref="W131:W166" si="15">MIN(E131:S131)</f>
        <v>3</v>
      </c>
      <c r="X131" s="65">
        <f t="shared" ref="X131:X166" si="16">MAX(E131:S131)</f>
        <v>5</v>
      </c>
      <c r="Y131" s="65">
        <f t="shared" ref="Y131:Y166" si="17">SUM(E131:S131)</f>
        <v>68</v>
      </c>
      <c r="Z131" s="57" t="s">
        <v>238</v>
      </c>
      <c r="AA131" s="57">
        <v>0</v>
      </c>
      <c r="AB131" s="57">
        <v>10</v>
      </c>
    </row>
    <row r="132" spans="1:28">
      <c r="A132" s="57" t="s">
        <v>241</v>
      </c>
      <c r="B132" s="57">
        <v>27</v>
      </c>
      <c r="C132" s="57" t="s">
        <v>29</v>
      </c>
      <c r="D132" s="57" t="s">
        <v>2</v>
      </c>
      <c r="E132" s="57">
        <v>3</v>
      </c>
      <c r="F132" s="57">
        <v>2</v>
      </c>
      <c r="G132" s="57">
        <v>1</v>
      </c>
      <c r="H132" s="57">
        <v>0</v>
      </c>
      <c r="I132" s="57">
        <v>1</v>
      </c>
      <c r="J132" s="57">
        <v>1</v>
      </c>
      <c r="K132" s="57">
        <v>0</v>
      </c>
      <c r="L132" s="57">
        <v>4</v>
      </c>
      <c r="M132" s="57">
        <v>1</v>
      </c>
      <c r="N132" s="57">
        <v>3</v>
      </c>
      <c r="O132" s="57">
        <v>3</v>
      </c>
      <c r="P132" s="57">
        <v>0</v>
      </c>
      <c r="Q132" s="57">
        <v>3</v>
      </c>
      <c r="R132" s="57">
        <v>0</v>
      </c>
      <c r="S132" s="57">
        <v>1</v>
      </c>
      <c r="T132" s="64">
        <f t="shared" si="12"/>
        <v>1.5333333333333334</v>
      </c>
      <c r="U132" s="65">
        <f t="shared" si="13"/>
        <v>1</v>
      </c>
      <c r="V132" s="65">
        <f t="shared" si="14"/>
        <v>1</v>
      </c>
      <c r="W132" s="65">
        <f t="shared" si="15"/>
        <v>0</v>
      </c>
      <c r="X132" s="65">
        <f t="shared" si="16"/>
        <v>4</v>
      </c>
      <c r="Y132" s="65">
        <f t="shared" si="17"/>
        <v>23</v>
      </c>
      <c r="Z132" s="57" t="s">
        <v>238</v>
      </c>
      <c r="AA132" s="57">
        <v>4</v>
      </c>
      <c r="AB132" s="57">
        <v>0</v>
      </c>
    </row>
    <row r="133" spans="1:28">
      <c r="A133" s="57" t="s">
        <v>249</v>
      </c>
      <c r="B133" s="57">
        <v>27</v>
      </c>
      <c r="C133" s="57" t="s">
        <v>29</v>
      </c>
      <c r="D133" s="57" t="s">
        <v>3</v>
      </c>
      <c r="E133" s="57">
        <v>2</v>
      </c>
      <c r="F133" s="57">
        <v>3</v>
      </c>
      <c r="G133" s="57">
        <v>2</v>
      </c>
      <c r="H133" s="57">
        <v>0</v>
      </c>
      <c r="I133" s="57">
        <v>2</v>
      </c>
      <c r="J133" s="57">
        <v>2</v>
      </c>
      <c r="K133" s="57">
        <v>2</v>
      </c>
      <c r="L133" s="57">
        <v>3</v>
      </c>
      <c r="M133" s="57">
        <v>4</v>
      </c>
      <c r="N133" s="57">
        <v>3</v>
      </c>
      <c r="O133" s="57">
        <v>3</v>
      </c>
      <c r="P133" s="57">
        <v>2</v>
      </c>
      <c r="Q133" s="57">
        <v>2</v>
      </c>
      <c r="R133" s="57">
        <v>0</v>
      </c>
      <c r="S133" s="57">
        <v>3</v>
      </c>
      <c r="T133" s="64">
        <f t="shared" si="12"/>
        <v>2.2000000000000002</v>
      </c>
      <c r="U133" s="65">
        <f t="shared" si="13"/>
        <v>2</v>
      </c>
      <c r="V133" s="65">
        <f t="shared" si="14"/>
        <v>2</v>
      </c>
      <c r="W133" s="65">
        <f t="shared" si="15"/>
        <v>0</v>
      </c>
      <c r="X133" s="65">
        <f t="shared" si="16"/>
        <v>4</v>
      </c>
      <c r="Y133" s="65">
        <f t="shared" si="17"/>
        <v>33</v>
      </c>
      <c r="Z133" s="57" t="s">
        <v>238</v>
      </c>
      <c r="AA133" s="57">
        <v>2</v>
      </c>
      <c r="AB133" s="57">
        <v>0</v>
      </c>
    </row>
    <row r="134" spans="1:28">
      <c r="A134" s="57" t="s">
        <v>257</v>
      </c>
      <c r="B134" s="57">
        <v>27</v>
      </c>
      <c r="C134" s="57" t="s">
        <v>29</v>
      </c>
      <c r="D134" s="57" t="s">
        <v>4</v>
      </c>
      <c r="E134" s="57">
        <v>2</v>
      </c>
      <c r="F134" s="57">
        <v>2</v>
      </c>
      <c r="G134" s="57">
        <v>3</v>
      </c>
      <c r="H134" s="57">
        <v>3</v>
      </c>
      <c r="I134" s="57">
        <v>3</v>
      </c>
      <c r="J134" s="57">
        <v>3</v>
      </c>
      <c r="K134" s="57">
        <v>3</v>
      </c>
      <c r="L134" s="57">
        <v>2</v>
      </c>
      <c r="M134" s="57">
        <v>5</v>
      </c>
      <c r="N134" s="57">
        <v>4</v>
      </c>
      <c r="O134" s="57">
        <v>0</v>
      </c>
      <c r="P134" s="57">
        <v>3</v>
      </c>
      <c r="Q134" s="57">
        <v>2</v>
      </c>
      <c r="R134" s="57">
        <v>5</v>
      </c>
      <c r="S134" s="57">
        <v>4</v>
      </c>
      <c r="T134" s="64">
        <f t="shared" si="12"/>
        <v>2.9333333333333331</v>
      </c>
      <c r="U134" s="65">
        <f t="shared" si="13"/>
        <v>3</v>
      </c>
      <c r="V134" s="65">
        <f t="shared" si="14"/>
        <v>3</v>
      </c>
      <c r="W134" s="65">
        <f t="shared" si="15"/>
        <v>0</v>
      </c>
      <c r="X134" s="65">
        <f t="shared" si="16"/>
        <v>5</v>
      </c>
      <c r="Y134" s="65">
        <f t="shared" si="17"/>
        <v>44</v>
      </c>
      <c r="Z134" s="57" t="s">
        <v>238</v>
      </c>
      <c r="AA134" s="57">
        <v>1</v>
      </c>
      <c r="AB134" s="57">
        <v>2</v>
      </c>
    </row>
    <row r="135" spans="1:28">
      <c r="A135" s="57" t="s">
        <v>265</v>
      </c>
      <c r="B135" s="57">
        <v>27</v>
      </c>
      <c r="C135" s="57" t="s">
        <v>29</v>
      </c>
      <c r="D135" s="57" t="s">
        <v>5</v>
      </c>
      <c r="E135" s="57">
        <v>5</v>
      </c>
      <c r="F135" s="57">
        <v>5</v>
      </c>
      <c r="G135" s="57">
        <v>4</v>
      </c>
      <c r="H135" s="57">
        <v>4</v>
      </c>
      <c r="I135" s="57">
        <v>4</v>
      </c>
      <c r="J135" s="57">
        <v>5</v>
      </c>
      <c r="K135" s="57">
        <v>5</v>
      </c>
      <c r="L135" s="57">
        <v>0</v>
      </c>
      <c r="M135" s="57">
        <v>3</v>
      </c>
      <c r="N135" s="57">
        <v>3</v>
      </c>
      <c r="O135" s="57">
        <v>5</v>
      </c>
      <c r="P135" s="57">
        <v>5</v>
      </c>
      <c r="Q135" s="57">
        <v>4</v>
      </c>
      <c r="R135" s="57">
        <v>5</v>
      </c>
      <c r="S135" s="57">
        <v>2</v>
      </c>
      <c r="T135" s="64">
        <f t="shared" si="12"/>
        <v>3.9333333333333331</v>
      </c>
      <c r="U135" s="65">
        <f t="shared" si="13"/>
        <v>4</v>
      </c>
      <c r="V135" s="65">
        <f t="shared" si="14"/>
        <v>5</v>
      </c>
      <c r="W135" s="65">
        <f t="shared" si="15"/>
        <v>0</v>
      </c>
      <c r="X135" s="65">
        <f t="shared" si="16"/>
        <v>5</v>
      </c>
      <c r="Y135" s="65">
        <f t="shared" si="17"/>
        <v>59</v>
      </c>
      <c r="Z135" s="57" t="s">
        <v>238</v>
      </c>
      <c r="AA135" s="57">
        <v>1</v>
      </c>
      <c r="AB135" s="57">
        <v>7</v>
      </c>
    </row>
    <row r="136" spans="1:28">
      <c r="A136" s="57" t="s">
        <v>273</v>
      </c>
      <c r="B136" s="57">
        <v>27</v>
      </c>
      <c r="C136" s="57" t="s">
        <v>29</v>
      </c>
      <c r="D136" s="57" t="s">
        <v>6</v>
      </c>
      <c r="E136" s="57">
        <v>4</v>
      </c>
      <c r="F136" s="57">
        <v>5</v>
      </c>
      <c r="G136" s="57">
        <v>5</v>
      </c>
      <c r="H136" s="57">
        <v>5</v>
      </c>
      <c r="I136" s="57">
        <v>5</v>
      </c>
      <c r="J136" s="57">
        <v>5</v>
      </c>
      <c r="K136" s="57">
        <v>5</v>
      </c>
      <c r="L136" s="57">
        <v>5</v>
      </c>
      <c r="M136" s="57">
        <v>3</v>
      </c>
      <c r="N136" s="57">
        <v>5</v>
      </c>
      <c r="O136" s="57">
        <v>4</v>
      </c>
      <c r="P136" s="57">
        <v>4</v>
      </c>
      <c r="Q136" s="57">
        <v>5</v>
      </c>
      <c r="R136" s="57">
        <v>5</v>
      </c>
      <c r="S136" s="57">
        <v>5</v>
      </c>
      <c r="T136" s="64">
        <f t="shared" si="12"/>
        <v>4.666666666666667</v>
      </c>
      <c r="U136" s="65">
        <f t="shared" si="13"/>
        <v>5</v>
      </c>
      <c r="V136" s="65">
        <f t="shared" si="14"/>
        <v>5</v>
      </c>
      <c r="W136" s="65">
        <f t="shared" si="15"/>
        <v>3</v>
      </c>
      <c r="X136" s="65">
        <f t="shared" si="16"/>
        <v>5</v>
      </c>
      <c r="Y136" s="65">
        <f t="shared" si="17"/>
        <v>70</v>
      </c>
      <c r="Z136" s="57" t="s">
        <v>238</v>
      </c>
      <c r="AA136" s="57">
        <v>0</v>
      </c>
      <c r="AB136" s="57">
        <v>11</v>
      </c>
    </row>
    <row r="137" spans="1:28">
      <c r="A137" s="57" t="s">
        <v>242</v>
      </c>
      <c r="B137" s="57">
        <v>28</v>
      </c>
      <c r="C137" s="57" t="s">
        <v>32</v>
      </c>
      <c r="D137" s="57" t="s">
        <v>2</v>
      </c>
      <c r="E137" s="57">
        <v>3</v>
      </c>
      <c r="F137" s="57">
        <v>2</v>
      </c>
      <c r="G137" s="57">
        <v>1</v>
      </c>
      <c r="H137" s="57">
        <v>0</v>
      </c>
      <c r="I137" s="57">
        <v>4</v>
      </c>
      <c r="J137" s="57">
        <v>1</v>
      </c>
      <c r="K137" s="57">
        <v>0</v>
      </c>
      <c r="L137" s="57">
        <v>5</v>
      </c>
      <c r="M137" s="57">
        <v>3</v>
      </c>
      <c r="N137" s="57">
        <v>3</v>
      </c>
      <c r="O137" s="57">
        <v>3</v>
      </c>
      <c r="P137" s="57">
        <v>1</v>
      </c>
      <c r="Q137" s="57">
        <v>5</v>
      </c>
      <c r="R137" s="57">
        <v>0</v>
      </c>
      <c r="S137" s="57">
        <v>0</v>
      </c>
      <c r="T137" s="64">
        <f t="shared" si="12"/>
        <v>2.0666666666666669</v>
      </c>
      <c r="U137" s="65">
        <f t="shared" si="13"/>
        <v>2</v>
      </c>
      <c r="V137" s="65">
        <f t="shared" si="14"/>
        <v>3</v>
      </c>
      <c r="W137" s="65">
        <f t="shared" si="15"/>
        <v>0</v>
      </c>
      <c r="X137" s="65">
        <f t="shared" si="16"/>
        <v>5</v>
      </c>
      <c r="Y137" s="65">
        <f t="shared" si="17"/>
        <v>31</v>
      </c>
      <c r="Z137" s="57" t="s">
        <v>238</v>
      </c>
      <c r="AA137" s="57">
        <v>4</v>
      </c>
      <c r="AB137" s="57">
        <v>2</v>
      </c>
    </row>
    <row r="138" spans="1:28">
      <c r="A138" s="57" t="s">
        <v>250</v>
      </c>
      <c r="B138" s="57">
        <v>28</v>
      </c>
      <c r="C138" s="57" t="s">
        <v>32</v>
      </c>
      <c r="D138" s="57" t="s">
        <v>3</v>
      </c>
      <c r="E138" s="57">
        <v>1</v>
      </c>
      <c r="F138" s="57">
        <v>5</v>
      </c>
      <c r="G138" s="57">
        <v>2</v>
      </c>
      <c r="H138" s="57">
        <v>0</v>
      </c>
      <c r="I138" s="57">
        <v>4</v>
      </c>
      <c r="J138" s="57">
        <v>3</v>
      </c>
      <c r="K138" s="57">
        <v>2</v>
      </c>
      <c r="L138" s="57">
        <v>2</v>
      </c>
      <c r="M138" s="57">
        <v>3</v>
      </c>
      <c r="N138" s="57">
        <v>3</v>
      </c>
      <c r="O138" s="57">
        <v>2</v>
      </c>
      <c r="P138" s="57">
        <v>4</v>
      </c>
      <c r="Q138" s="57">
        <v>2</v>
      </c>
      <c r="R138" s="57">
        <v>2</v>
      </c>
      <c r="S138" s="57">
        <v>0</v>
      </c>
      <c r="T138" s="64">
        <f t="shared" si="12"/>
        <v>2.3333333333333335</v>
      </c>
      <c r="U138" s="65">
        <f t="shared" si="13"/>
        <v>2</v>
      </c>
      <c r="V138" s="65">
        <f t="shared" si="14"/>
        <v>2</v>
      </c>
      <c r="W138" s="65">
        <f t="shared" si="15"/>
        <v>0</v>
      </c>
      <c r="X138" s="65">
        <f t="shared" si="16"/>
        <v>5</v>
      </c>
      <c r="Y138" s="65">
        <f t="shared" si="17"/>
        <v>35</v>
      </c>
      <c r="Z138" s="57" t="s">
        <v>238</v>
      </c>
      <c r="AA138" s="57">
        <v>2</v>
      </c>
      <c r="AB138" s="57">
        <v>1</v>
      </c>
    </row>
    <row r="139" spans="1:28">
      <c r="A139" s="57" t="s">
        <v>258</v>
      </c>
      <c r="B139" s="57">
        <v>28</v>
      </c>
      <c r="C139" s="57" t="s">
        <v>32</v>
      </c>
      <c r="D139" s="57" t="s">
        <v>4</v>
      </c>
      <c r="E139" s="57">
        <v>3</v>
      </c>
      <c r="F139" s="57">
        <v>0</v>
      </c>
      <c r="G139" s="57">
        <v>3</v>
      </c>
      <c r="H139" s="57">
        <v>3</v>
      </c>
      <c r="I139" s="57">
        <v>4</v>
      </c>
      <c r="J139" s="57">
        <v>3</v>
      </c>
      <c r="K139" s="57">
        <v>3</v>
      </c>
      <c r="L139" s="57">
        <v>3</v>
      </c>
      <c r="M139" s="57">
        <v>5</v>
      </c>
      <c r="N139" s="57">
        <v>5</v>
      </c>
      <c r="O139" s="57">
        <v>1</v>
      </c>
      <c r="P139" s="57">
        <v>2</v>
      </c>
      <c r="Q139" s="57">
        <v>2</v>
      </c>
      <c r="R139" s="57">
        <v>5</v>
      </c>
      <c r="S139" s="57">
        <v>0</v>
      </c>
      <c r="T139" s="64">
        <f t="shared" si="12"/>
        <v>2.8</v>
      </c>
      <c r="U139" s="65">
        <f t="shared" si="13"/>
        <v>3</v>
      </c>
      <c r="V139" s="65">
        <f t="shared" si="14"/>
        <v>3</v>
      </c>
      <c r="W139" s="65">
        <f t="shared" si="15"/>
        <v>0</v>
      </c>
      <c r="X139" s="65">
        <f t="shared" si="16"/>
        <v>5</v>
      </c>
      <c r="Y139" s="65">
        <f t="shared" si="17"/>
        <v>42</v>
      </c>
      <c r="Z139" s="57" t="s">
        <v>238</v>
      </c>
      <c r="AA139" s="57">
        <v>2</v>
      </c>
      <c r="AB139" s="57">
        <v>3</v>
      </c>
    </row>
    <row r="140" spans="1:28">
      <c r="A140" s="57" t="s">
        <v>266</v>
      </c>
      <c r="B140" s="57">
        <v>28</v>
      </c>
      <c r="C140" s="57" t="s">
        <v>32</v>
      </c>
      <c r="D140" s="57" t="s">
        <v>5</v>
      </c>
      <c r="E140" s="57">
        <v>5</v>
      </c>
      <c r="F140" s="57">
        <v>3</v>
      </c>
      <c r="G140" s="57">
        <v>4</v>
      </c>
      <c r="H140" s="57">
        <v>4</v>
      </c>
      <c r="I140" s="57">
        <v>1</v>
      </c>
      <c r="J140" s="57">
        <v>5</v>
      </c>
      <c r="K140" s="57">
        <v>5</v>
      </c>
      <c r="L140" s="57">
        <v>0</v>
      </c>
      <c r="M140" s="57">
        <v>4</v>
      </c>
      <c r="N140" s="57">
        <v>5</v>
      </c>
      <c r="O140" s="57">
        <v>4</v>
      </c>
      <c r="P140" s="57">
        <v>5</v>
      </c>
      <c r="Q140" s="57">
        <v>3</v>
      </c>
      <c r="R140" s="57">
        <v>5</v>
      </c>
      <c r="S140" s="57">
        <v>4</v>
      </c>
      <c r="T140" s="64">
        <f t="shared" si="12"/>
        <v>3.8</v>
      </c>
      <c r="U140" s="65">
        <f t="shared" si="13"/>
        <v>4</v>
      </c>
      <c r="V140" s="65">
        <f t="shared" si="14"/>
        <v>5</v>
      </c>
      <c r="W140" s="65">
        <f t="shared" si="15"/>
        <v>0</v>
      </c>
      <c r="X140" s="65">
        <f t="shared" si="16"/>
        <v>5</v>
      </c>
      <c r="Y140" s="65">
        <f t="shared" si="17"/>
        <v>57</v>
      </c>
      <c r="Z140" s="57" t="s">
        <v>238</v>
      </c>
      <c r="AA140" s="57">
        <v>1</v>
      </c>
      <c r="AB140" s="57">
        <v>6</v>
      </c>
    </row>
    <row r="141" spans="1:28">
      <c r="A141" s="57" t="s">
        <v>274</v>
      </c>
      <c r="B141" s="57">
        <v>28</v>
      </c>
      <c r="C141" s="57" t="s">
        <v>32</v>
      </c>
      <c r="D141" s="57" t="s">
        <v>6</v>
      </c>
      <c r="E141" s="57">
        <v>4</v>
      </c>
      <c r="F141" s="57">
        <v>5</v>
      </c>
      <c r="G141" s="57">
        <v>5</v>
      </c>
      <c r="H141" s="57">
        <v>5</v>
      </c>
      <c r="I141" s="57">
        <v>5</v>
      </c>
      <c r="J141" s="57">
        <v>4</v>
      </c>
      <c r="K141" s="57">
        <v>5</v>
      </c>
      <c r="L141" s="57">
        <v>4</v>
      </c>
      <c r="M141" s="57">
        <v>1</v>
      </c>
      <c r="N141" s="57">
        <v>3</v>
      </c>
      <c r="O141" s="57">
        <v>5</v>
      </c>
      <c r="P141" s="57">
        <v>4</v>
      </c>
      <c r="Q141" s="57">
        <v>5</v>
      </c>
      <c r="R141" s="57">
        <v>5</v>
      </c>
      <c r="S141" s="57">
        <v>5</v>
      </c>
      <c r="T141" s="64">
        <f t="shared" si="12"/>
        <v>4.333333333333333</v>
      </c>
      <c r="U141" s="65">
        <f t="shared" si="13"/>
        <v>5</v>
      </c>
      <c r="V141" s="65">
        <f t="shared" si="14"/>
        <v>5</v>
      </c>
      <c r="W141" s="65">
        <f t="shared" si="15"/>
        <v>1</v>
      </c>
      <c r="X141" s="65">
        <f t="shared" si="16"/>
        <v>5</v>
      </c>
      <c r="Y141" s="65">
        <f t="shared" si="17"/>
        <v>65</v>
      </c>
      <c r="Z141" s="57" t="s">
        <v>238</v>
      </c>
      <c r="AA141" s="57">
        <v>0</v>
      </c>
      <c r="AB141" s="57">
        <v>9</v>
      </c>
    </row>
    <row r="142" spans="1:28">
      <c r="A142" s="57" t="s">
        <v>243</v>
      </c>
      <c r="B142" s="57">
        <v>29</v>
      </c>
      <c r="C142" s="57" t="s">
        <v>31</v>
      </c>
      <c r="D142" s="57" t="s">
        <v>2</v>
      </c>
      <c r="E142" s="57">
        <v>1</v>
      </c>
      <c r="F142" s="57">
        <v>2</v>
      </c>
      <c r="G142" s="57">
        <v>1</v>
      </c>
      <c r="H142" s="57">
        <v>0</v>
      </c>
      <c r="I142" s="57">
        <v>1</v>
      </c>
      <c r="J142" s="57">
        <v>1</v>
      </c>
      <c r="K142" s="57">
        <v>0</v>
      </c>
      <c r="L142" s="57">
        <v>4</v>
      </c>
      <c r="M142" s="57">
        <v>1</v>
      </c>
      <c r="N142" s="57">
        <v>5</v>
      </c>
      <c r="O142" s="57">
        <v>3</v>
      </c>
      <c r="P142" s="57">
        <v>0</v>
      </c>
      <c r="Q142" s="57">
        <v>5</v>
      </c>
      <c r="R142" s="57">
        <v>0</v>
      </c>
      <c r="S142" s="57">
        <v>1</v>
      </c>
      <c r="T142" s="64">
        <f t="shared" si="12"/>
        <v>1.6666666666666667</v>
      </c>
      <c r="U142" s="65">
        <f t="shared" si="13"/>
        <v>1</v>
      </c>
      <c r="V142" s="65">
        <f t="shared" si="14"/>
        <v>1</v>
      </c>
      <c r="W142" s="65">
        <f t="shared" si="15"/>
        <v>0</v>
      </c>
      <c r="X142" s="65">
        <f t="shared" si="16"/>
        <v>5</v>
      </c>
      <c r="Y142" s="65">
        <f t="shared" si="17"/>
        <v>25</v>
      </c>
      <c r="Z142" s="57" t="s">
        <v>238</v>
      </c>
      <c r="AA142" s="57">
        <v>4</v>
      </c>
      <c r="AB142" s="57">
        <v>2</v>
      </c>
    </row>
    <row r="143" spans="1:28">
      <c r="A143" s="57" t="s">
        <v>251</v>
      </c>
      <c r="B143" s="57">
        <v>29</v>
      </c>
      <c r="C143" s="57" t="s">
        <v>31</v>
      </c>
      <c r="D143" s="57" t="s">
        <v>3</v>
      </c>
      <c r="E143" s="57">
        <v>2</v>
      </c>
      <c r="F143" s="57">
        <v>4</v>
      </c>
      <c r="G143" s="57">
        <v>2</v>
      </c>
      <c r="H143" s="57">
        <v>0</v>
      </c>
      <c r="I143" s="57">
        <v>2</v>
      </c>
      <c r="J143" s="57">
        <v>2</v>
      </c>
      <c r="K143" s="57">
        <v>2</v>
      </c>
      <c r="L143" s="57">
        <v>3</v>
      </c>
      <c r="M143" s="57">
        <v>2</v>
      </c>
      <c r="N143" s="57">
        <v>1</v>
      </c>
      <c r="O143" s="57">
        <v>3</v>
      </c>
      <c r="P143" s="57">
        <v>4</v>
      </c>
      <c r="Q143" s="57">
        <v>2</v>
      </c>
      <c r="R143" s="57">
        <v>2</v>
      </c>
      <c r="S143" s="57">
        <v>4</v>
      </c>
      <c r="T143" s="64">
        <f t="shared" si="12"/>
        <v>2.3333333333333335</v>
      </c>
      <c r="U143" s="65">
        <f t="shared" si="13"/>
        <v>2</v>
      </c>
      <c r="V143" s="65">
        <f t="shared" si="14"/>
        <v>2</v>
      </c>
      <c r="W143" s="65">
        <f t="shared" si="15"/>
        <v>0</v>
      </c>
      <c r="X143" s="65">
        <f t="shared" si="16"/>
        <v>4</v>
      </c>
      <c r="Y143" s="65">
        <f t="shared" si="17"/>
        <v>35</v>
      </c>
      <c r="Z143" s="57" t="s">
        <v>238</v>
      </c>
      <c r="AA143" s="57">
        <v>1</v>
      </c>
      <c r="AB143" s="57">
        <v>0</v>
      </c>
    </row>
    <row r="144" spans="1:28">
      <c r="A144" s="57" t="s">
        <v>259</v>
      </c>
      <c r="B144" s="57">
        <v>29</v>
      </c>
      <c r="C144" s="57" t="s">
        <v>31</v>
      </c>
      <c r="D144" s="57" t="s">
        <v>4</v>
      </c>
      <c r="E144" s="57">
        <v>3</v>
      </c>
      <c r="F144" s="57">
        <v>1</v>
      </c>
      <c r="G144" s="57">
        <v>3</v>
      </c>
      <c r="H144" s="57">
        <v>3</v>
      </c>
      <c r="I144" s="57">
        <v>3</v>
      </c>
      <c r="J144" s="57">
        <v>4</v>
      </c>
      <c r="K144" s="57">
        <v>3</v>
      </c>
      <c r="L144" s="57">
        <v>2</v>
      </c>
      <c r="M144" s="57">
        <v>5</v>
      </c>
      <c r="N144" s="57">
        <v>4</v>
      </c>
      <c r="O144" s="57">
        <v>1</v>
      </c>
      <c r="P144" s="57">
        <v>4</v>
      </c>
      <c r="Q144" s="57">
        <v>2</v>
      </c>
      <c r="R144" s="57">
        <v>5</v>
      </c>
      <c r="S144" s="57">
        <v>2</v>
      </c>
      <c r="T144" s="64">
        <f t="shared" si="12"/>
        <v>3</v>
      </c>
      <c r="U144" s="65">
        <f t="shared" si="13"/>
        <v>3</v>
      </c>
      <c r="V144" s="65">
        <f t="shared" si="14"/>
        <v>3</v>
      </c>
      <c r="W144" s="65">
        <f t="shared" si="15"/>
        <v>1</v>
      </c>
      <c r="X144" s="65">
        <f t="shared" si="16"/>
        <v>5</v>
      </c>
      <c r="Y144" s="65">
        <f t="shared" si="17"/>
        <v>45</v>
      </c>
      <c r="Z144" s="57" t="s">
        <v>238</v>
      </c>
      <c r="AA144" s="57">
        <v>0</v>
      </c>
      <c r="AB144" s="57">
        <v>2</v>
      </c>
    </row>
    <row r="145" spans="1:28">
      <c r="A145" s="57" t="s">
        <v>267</v>
      </c>
      <c r="B145" s="57">
        <v>29</v>
      </c>
      <c r="C145" s="57" t="s">
        <v>31</v>
      </c>
      <c r="D145" s="57" t="s">
        <v>5</v>
      </c>
      <c r="E145" s="57">
        <v>5</v>
      </c>
      <c r="F145" s="57">
        <v>5</v>
      </c>
      <c r="G145" s="57">
        <v>4</v>
      </c>
      <c r="H145" s="57">
        <v>4</v>
      </c>
      <c r="I145" s="57">
        <v>4</v>
      </c>
      <c r="J145" s="57">
        <v>5</v>
      </c>
      <c r="K145" s="57">
        <v>5</v>
      </c>
      <c r="L145" s="57">
        <v>0</v>
      </c>
      <c r="M145" s="57">
        <v>4</v>
      </c>
      <c r="N145" s="57">
        <v>4</v>
      </c>
      <c r="O145" s="57">
        <v>4</v>
      </c>
      <c r="P145" s="57">
        <v>2</v>
      </c>
      <c r="Q145" s="57">
        <v>3</v>
      </c>
      <c r="R145" s="57">
        <v>5</v>
      </c>
      <c r="S145" s="57">
        <v>3</v>
      </c>
      <c r="T145" s="64">
        <f t="shared" si="12"/>
        <v>3.8</v>
      </c>
      <c r="U145" s="65">
        <f t="shared" si="13"/>
        <v>4</v>
      </c>
      <c r="V145" s="65">
        <f t="shared" si="14"/>
        <v>4</v>
      </c>
      <c r="W145" s="65">
        <f t="shared" si="15"/>
        <v>0</v>
      </c>
      <c r="X145" s="65">
        <f t="shared" si="16"/>
        <v>5</v>
      </c>
      <c r="Y145" s="65">
        <f t="shared" si="17"/>
        <v>57</v>
      </c>
      <c r="Z145" s="57" t="s">
        <v>238</v>
      </c>
      <c r="AA145" s="57">
        <v>1</v>
      </c>
      <c r="AB145" s="57">
        <v>5</v>
      </c>
    </row>
    <row r="146" spans="1:28">
      <c r="A146" s="57" t="s">
        <v>275</v>
      </c>
      <c r="B146" s="57">
        <v>29</v>
      </c>
      <c r="C146" s="57" t="s">
        <v>31</v>
      </c>
      <c r="D146" s="57" t="s">
        <v>6</v>
      </c>
      <c r="E146" s="57">
        <v>4</v>
      </c>
      <c r="F146" s="57">
        <v>4</v>
      </c>
      <c r="G146" s="57">
        <v>5</v>
      </c>
      <c r="H146" s="57">
        <v>5</v>
      </c>
      <c r="I146" s="57">
        <v>5</v>
      </c>
      <c r="J146" s="57">
        <v>4</v>
      </c>
      <c r="K146" s="57">
        <v>5</v>
      </c>
      <c r="L146" s="57">
        <v>5</v>
      </c>
      <c r="M146" s="57">
        <v>4</v>
      </c>
      <c r="N146" s="57">
        <v>2</v>
      </c>
      <c r="O146" s="57">
        <v>5</v>
      </c>
      <c r="P146" s="57">
        <v>5</v>
      </c>
      <c r="Q146" s="57">
        <v>4</v>
      </c>
      <c r="R146" s="57">
        <v>5</v>
      </c>
      <c r="S146" s="57">
        <v>5</v>
      </c>
      <c r="T146" s="64">
        <f t="shared" si="12"/>
        <v>4.4666666666666668</v>
      </c>
      <c r="U146" s="65">
        <f t="shared" si="13"/>
        <v>5</v>
      </c>
      <c r="V146" s="65">
        <f t="shared" si="14"/>
        <v>5</v>
      </c>
      <c r="W146" s="65">
        <f t="shared" si="15"/>
        <v>2</v>
      </c>
      <c r="X146" s="65">
        <f t="shared" si="16"/>
        <v>5</v>
      </c>
      <c r="Y146" s="65">
        <f t="shared" si="17"/>
        <v>67</v>
      </c>
      <c r="Z146" s="57" t="s">
        <v>238</v>
      </c>
      <c r="AA146" s="57">
        <v>0</v>
      </c>
      <c r="AB146" s="57">
        <v>9</v>
      </c>
    </row>
    <row r="147" spans="1:28">
      <c r="A147" s="57" t="s">
        <v>244</v>
      </c>
      <c r="B147" s="57">
        <v>30</v>
      </c>
      <c r="C147" s="57" t="s">
        <v>30</v>
      </c>
      <c r="D147" s="57" t="s">
        <v>2</v>
      </c>
      <c r="E147" s="57">
        <v>3</v>
      </c>
      <c r="F147" s="57">
        <v>2</v>
      </c>
      <c r="G147" s="57">
        <v>1</v>
      </c>
      <c r="H147" s="57">
        <v>0</v>
      </c>
      <c r="I147" s="57">
        <v>1</v>
      </c>
      <c r="J147" s="57">
        <v>1</v>
      </c>
      <c r="K147" s="57">
        <v>0</v>
      </c>
      <c r="L147" s="57">
        <v>5</v>
      </c>
      <c r="M147" s="57">
        <v>0</v>
      </c>
      <c r="N147" s="57">
        <v>3</v>
      </c>
      <c r="O147" s="57">
        <v>3</v>
      </c>
      <c r="P147" s="57">
        <v>1</v>
      </c>
      <c r="Q147" s="57">
        <v>5</v>
      </c>
      <c r="R147" s="57">
        <v>0</v>
      </c>
      <c r="S147" s="57">
        <v>0</v>
      </c>
      <c r="T147" s="64">
        <f t="shared" si="12"/>
        <v>1.6666666666666667</v>
      </c>
      <c r="U147" s="65">
        <f t="shared" si="13"/>
        <v>1</v>
      </c>
      <c r="V147" s="65">
        <f t="shared" si="14"/>
        <v>0</v>
      </c>
      <c r="W147" s="65">
        <f t="shared" si="15"/>
        <v>0</v>
      </c>
      <c r="X147" s="65">
        <f t="shared" si="16"/>
        <v>5</v>
      </c>
      <c r="Y147" s="65">
        <f t="shared" si="17"/>
        <v>25</v>
      </c>
      <c r="Z147" s="57" t="s">
        <v>238</v>
      </c>
      <c r="AA147" s="57">
        <v>5</v>
      </c>
      <c r="AB147" s="57">
        <v>2</v>
      </c>
    </row>
    <row r="148" spans="1:28">
      <c r="A148" s="57" t="s">
        <v>252</v>
      </c>
      <c r="B148" s="57">
        <v>30</v>
      </c>
      <c r="C148" s="57" t="s">
        <v>30</v>
      </c>
      <c r="D148" s="57" t="s">
        <v>3</v>
      </c>
      <c r="E148" s="57">
        <v>2</v>
      </c>
      <c r="F148" s="57">
        <v>4</v>
      </c>
      <c r="G148" s="57">
        <v>2</v>
      </c>
      <c r="H148" s="57">
        <v>2</v>
      </c>
      <c r="I148" s="57">
        <v>2</v>
      </c>
      <c r="J148" s="57">
        <v>3</v>
      </c>
      <c r="K148" s="57">
        <v>2</v>
      </c>
      <c r="L148" s="57">
        <v>2</v>
      </c>
      <c r="M148" s="57">
        <v>3</v>
      </c>
      <c r="N148" s="57">
        <v>5</v>
      </c>
      <c r="O148" s="57">
        <v>2</v>
      </c>
      <c r="P148" s="57">
        <v>3</v>
      </c>
      <c r="Q148" s="57">
        <v>2</v>
      </c>
      <c r="R148" s="57">
        <v>2</v>
      </c>
      <c r="S148" s="57">
        <v>0</v>
      </c>
      <c r="T148" s="64">
        <f t="shared" si="12"/>
        <v>2.4</v>
      </c>
      <c r="U148" s="65">
        <f t="shared" si="13"/>
        <v>2</v>
      </c>
      <c r="V148" s="65">
        <f t="shared" si="14"/>
        <v>2</v>
      </c>
      <c r="W148" s="65">
        <f t="shared" si="15"/>
        <v>0</v>
      </c>
      <c r="X148" s="65">
        <f t="shared" si="16"/>
        <v>5</v>
      </c>
      <c r="Y148" s="65">
        <f t="shared" si="17"/>
        <v>36</v>
      </c>
      <c r="Z148" s="57" t="s">
        <v>238</v>
      </c>
      <c r="AA148" s="57">
        <v>1</v>
      </c>
      <c r="AB148" s="57">
        <v>1</v>
      </c>
    </row>
    <row r="149" spans="1:28">
      <c r="A149" s="57" t="s">
        <v>260</v>
      </c>
      <c r="B149" s="57">
        <v>30</v>
      </c>
      <c r="C149" s="57" t="s">
        <v>30</v>
      </c>
      <c r="D149" s="57" t="s">
        <v>4</v>
      </c>
      <c r="E149" s="57">
        <v>2</v>
      </c>
      <c r="F149" s="57">
        <v>1</v>
      </c>
      <c r="G149" s="57">
        <v>3</v>
      </c>
      <c r="H149" s="57">
        <v>3</v>
      </c>
      <c r="I149" s="57">
        <v>3</v>
      </c>
      <c r="J149" s="57">
        <v>3</v>
      </c>
      <c r="K149" s="57">
        <v>3</v>
      </c>
      <c r="L149" s="57">
        <v>3</v>
      </c>
      <c r="M149" s="57">
        <v>3</v>
      </c>
      <c r="N149" s="57">
        <v>5</v>
      </c>
      <c r="O149" s="57">
        <v>1</v>
      </c>
      <c r="P149" s="57">
        <v>5</v>
      </c>
      <c r="Q149" s="57">
        <v>0</v>
      </c>
      <c r="R149" s="57">
        <v>4</v>
      </c>
      <c r="S149" s="57">
        <v>0</v>
      </c>
      <c r="T149" s="64">
        <f t="shared" si="12"/>
        <v>2.6</v>
      </c>
      <c r="U149" s="65">
        <f t="shared" si="13"/>
        <v>3</v>
      </c>
      <c r="V149" s="65">
        <f t="shared" si="14"/>
        <v>3</v>
      </c>
      <c r="W149" s="65">
        <f t="shared" si="15"/>
        <v>0</v>
      </c>
      <c r="X149" s="65">
        <f t="shared" si="16"/>
        <v>5</v>
      </c>
      <c r="Y149" s="65">
        <f t="shared" si="17"/>
        <v>39</v>
      </c>
      <c r="Z149" s="57" t="s">
        <v>238</v>
      </c>
      <c r="AA149" s="57">
        <v>2</v>
      </c>
      <c r="AB149" s="57">
        <v>2</v>
      </c>
    </row>
    <row r="150" spans="1:28">
      <c r="A150" s="57" t="s">
        <v>268</v>
      </c>
      <c r="B150" s="57">
        <v>30</v>
      </c>
      <c r="C150" s="57" t="s">
        <v>30</v>
      </c>
      <c r="D150" s="57" t="s">
        <v>5</v>
      </c>
      <c r="E150" s="57">
        <v>5</v>
      </c>
      <c r="F150" s="57">
        <v>5</v>
      </c>
      <c r="G150" s="57">
        <v>4</v>
      </c>
      <c r="H150" s="57">
        <v>4</v>
      </c>
      <c r="I150" s="57">
        <v>4</v>
      </c>
      <c r="J150" s="57">
        <v>5</v>
      </c>
      <c r="K150" s="57">
        <v>5</v>
      </c>
      <c r="L150" s="57">
        <v>1</v>
      </c>
      <c r="M150" s="57">
        <v>4</v>
      </c>
      <c r="N150" s="57">
        <v>3</v>
      </c>
      <c r="O150" s="57">
        <v>5</v>
      </c>
      <c r="P150" s="57">
        <v>4</v>
      </c>
      <c r="Q150" s="57">
        <v>5</v>
      </c>
      <c r="R150" s="57">
        <v>5</v>
      </c>
      <c r="S150" s="57">
        <v>0</v>
      </c>
      <c r="T150" s="64">
        <f t="shared" si="12"/>
        <v>3.9333333333333331</v>
      </c>
      <c r="U150" s="65">
        <f t="shared" si="13"/>
        <v>4</v>
      </c>
      <c r="V150" s="65">
        <f t="shared" si="14"/>
        <v>5</v>
      </c>
      <c r="W150" s="65">
        <f t="shared" si="15"/>
        <v>0</v>
      </c>
      <c r="X150" s="65">
        <f t="shared" si="16"/>
        <v>5</v>
      </c>
      <c r="Y150" s="65">
        <f t="shared" si="17"/>
        <v>59</v>
      </c>
      <c r="Z150" s="57" t="s">
        <v>238</v>
      </c>
      <c r="AA150" s="57">
        <v>1</v>
      </c>
      <c r="AB150" s="57">
        <v>7</v>
      </c>
    </row>
    <row r="151" spans="1:28">
      <c r="A151" s="57" t="s">
        <v>276</v>
      </c>
      <c r="B151" s="57">
        <v>30</v>
      </c>
      <c r="C151" s="57" t="s">
        <v>30</v>
      </c>
      <c r="D151" s="57" t="s">
        <v>6</v>
      </c>
      <c r="E151" s="57">
        <v>4</v>
      </c>
      <c r="F151" s="57">
        <v>4</v>
      </c>
      <c r="G151" s="57">
        <v>5</v>
      </c>
      <c r="H151" s="57">
        <v>5</v>
      </c>
      <c r="I151" s="57">
        <v>5</v>
      </c>
      <c r="J151" s="57">
        <v>5</v>
      </c>
      <c r="K151" s="57">
        <v>5</v>
      </c>
      <c r="L151" s="57">
        <v>5</v>
      </c>
      <c r="M151" s="57">
        <v>5</v>
      </c>
      <c r="N151" s="57">
        <v>1</v>
      </c>
      <c r="O151" s="57">
        <v>4</v>
      </c>
      <c r="P151" s="57">
        <v>3</v>
      </c>
      <c r="Q151" s="57">
        <v>5</v>
      </c>
      <c r="R151" s="57">
        <v>4</v>
      </c>
      <c r="S151" s="57">
        <v>5</v>
      </c>
      <c r="T151" s="64">
        <f t="shared" si="12"/>
        <v>4.333333333333333</v>
      </c>
      <c r="U151" s="65">
        <f t="shared" si="13"/>
        <v>5</v>
      </c>
      <c r="V151" s="65">
        <f t="shared" si="14"/>
        <v>5</v>
      </c>
      <c r="W151" s="65">
        <f t="shared" si="15"/>
        <v>1</v>
      </c>
      <c r="X151" s="65">
        <f t="shared" si="16"/>
        <v>5</v>
      </c>
      <c r="Y151" s="65">
        <f t="shared" si="17"/>
        <v>65</v>
      </c>
      <c r="Z151" s="57" t="s">
        <v>238</v>
      </c>
      <c r="AA151" s="57">
        <v>0</v>
      </c>
      <c r="AB151" s="57">
        <v>9</v>
      </c>
    </row>
    <row r="152" spans="1:28">
      <c r="A152" s="57" t="s">
        <v>245</v>
      </c>
      <c r="B152" s="57">
        <v>31</v>
      </c>
      <c r="C152" s="57" t="s">
        <v>33</v>
      </c>
      <c r="D152" s="57" t="s">
        <v>2</v>
      </c>
      <c r="E152" s="57">
        <v>1</v>
      </c>
      <c r="F152" s="57">
        <v>2</v>
      </c>
      <c r="G152" s="57">
        <v>1</v>
      </c>
      <c r="H152" s="57">
        <v>0</v>
      </c>
      <c r="I152" s="57">
        <v>1</v>
      </c>
      <c r="J152" s="57">
        <v>1</v>
      </c>
      <c r="K152" s="57">
        <v>0</v>
      </c>
      <c r="L152" s="57">
        <v>5</v>
      </c>
      <c r="M152" s="57">
        <v>0</v>
      </c>
      <c r="N152" s="57">
        <v>4</v>
      </c>
      <c r="O152" s="57">
        <v>2</v>
      </c>
      <c r="P152" s="57">
        <v>0</v>
      </c>
      <c r="Q152" s="57">
        <v>5</v>
      </c>
      <c r="R152" s="57">
        <v>0</v>
      </c>
      <c r="S152" s="57">
        <v>1</v>
      </c>
      <c r="T152" s="64">
        <f t="shared" si="12"/>
        <v>1.5333333333333334</v>
      </c>
      <c r="U152" s="65">
        <f t="shared" si="13"/>
        <v>1</v>
      </c>
      <c r="V152" s="65">
        <f t="shared" si="14"/>
        <v>1</v>
      </c>
      <c r="W152" s="65">
        <f t="shared" si="15"/>
        <v>0</v>
      </c>
      <c r="X152" s="65">
        <f t="shared" si="16"/>
        <v>5</v>
      </c>
      <c r="Y152" s="65">
        <f t="shared" si="17"/>
        <v>23</v>
      </c>
      <c r="Z152" s="57" t="s">
        <v>238</v>
      </c>
      <c r="AA152" s="57">
        <v>5</v>
      </c>
      <c r="AB152" s="57">
        <v>2</v>
      </c>
    </row>
    <row r="153" spans="1:28">
      <c r="A153" s="57" t="s">
        <v>253</v>
      </c>
      <c r="B153" s="57">
        <v>31</v>
      </c>
      <c r="C153" s="57" t="s">
        <v>33</v>
      </c>
      <c r="D153" s="57" t="s">
        <v>3</v>
      </c>
      <c r="E153" s="57">
        <v>2</v>
      </c>
      <c r="F153" s="57">
        <v>3</v>
      </c>
      <c r="G153" s="57">
        <v>2</v>
      </c>
      <c r="H153" s="57">
        <v>0</v>
      </c>
      <c r="I153" s="57">
        <v>2</v>
      </c>
      <c r="J153" s="57">
        <v>3</v>
      </c>
      <c r="K153" s="57">
        <v>2</v>
      </c>
      <c r="L153" s="57">
        <v>3</v>
      </c>
      <c r="M153" s="57">
        <v>2</v>
      </c>
      <c r="N153" s="57">
        <v>4</v>
      </c>
      <c r="O153" s="57">
        <v>4</v>
      </c>
      <c r="P153" s="57">
        <v>4</v>
      </c>
      <c r="Q153" s="57">
        <v>2</v>
      </c>
      <c r="R153" s="57">
        <v>0</v>
      </c>
      <c r="S153" s="57">
        <v>3</v>
      </c>
      <c r="T153" s="64">
        <f t="shared" si="12"/>
        <v>2.4</v>
      </c>
      <c r="U153" s="65">
        <f t="shared" si="13"/>
        <v>2</v>
      </c>
      <c r="V153" s="65">
        <f t="shared" si="14"/>
        <v>2</v>
      </c>
      <c r="W153" s="65">
        <f t="shared" si="15"/>
        <v>0</v>
      </c>
      <c r="X153" s="65">
        <f t="shared" si="16"/>
        <v>4</v>
      </c>
      <c r="Y153" s="65">
        <f t="shared" si="17"/>
        <v>36</v>
      </c>
      <c r="Z153" s="57" t="s">
        <v>238</v>
      </c>
      <c r="AA153" s="57">
        <v>2</v>
      </c>
      <c r="AB153" s="57">
        <v>0</v>
      </c>
    </row>
    <row r="154" spans="1:28">
      <c r="A154" s="57" t="s">
        <v>261</v>
      </c>
      <c r="B154" s="57">
        <v>31</v>
      </c>
      <c r="C154" s="57" t="s">
        <v>33</v>
      </c>
      <c r="D154" s="57" t="s">
        <v>4</v>
      </c>
      <c r="E154" s="57">
        <v>3</v>
      </c>
      <c r="F154" s="57">
        <v>2</v>
      </c>
      <c r="G154" s="57">
        <v>3</v>
      </c>
      <c r="H154" s="57">
        <v>3</v>
      </c>
      <c r="I154" s="57">
        <v>3</v>
      </c>
      <c r="J154" s="57">
        <v>3</v>
      </c>
      <c r="K154" s="57">
        <v>3</v>
      </c>
      <c r="L154" s="57">
        <v>2</v>
      </c>
      <c r="M154" s="57">
        <v>5</v>
      </c>
      <c r="N154" s="57">
        <v>5</v>
      </c>
      <c r="O154" s="57">
        <v>1</v>
      </c>
      <c r="P154" s="57">
        <v>4</v>
      </c>
      <c r="Q154" s="57">
        <v>0</v>
      </c>
      <c r="R154" s="57">
        <v>5</v>
      </c>
      <c r="S154" s="57">
        <v>4</v>
      </c>
      <c r="T154" s="64">
        <f t="shared" si="12"/>
        <v>3.0666666666666669</v>
      </c>
      <c r="U154" s="65">
        <f t="shared" si="13"/>
        <v>3</v>
      </c>
      <c r="V154" s="65">
        <f t="shared" si="14"/>
        <v>3</v>
      </c>
      <c r="W154" s="65">
        <f t="shared" si="15"/>
        <v>0</v>
      </c>
      <c r="X154" s="65">
        <f t="shared" si="16"/>
        <v>5</v>
      </c>
      <c r="Y154" s="65">
        <f t="shared" si="17"/>
        <v>46</v>
      </c>
      <c r="Z154" s="57" t="s">
        <v>238</v>
      </c>
      <c r="AA154" s="57">
        <v>1</v>
      </c>
      <c r="AB154" s="57">
        <v>3</v>
      </c>
    </row>
    <row r="155" spans="1:28">
      <c r="A155" s="57" t="s">
        <v>269</v>
      </c>
      <c r="B155" s="57">
        <v>31</v>
      </c>
      <c r="C155" s="57" t="s">
        <v>33</v>
      </c>
      <c r="D155" s="57" t="s">
        <v>5</v>
      </c>
      <c r="E155" s="57">
        <v>5</v>
      </c>
      <c r="F155" s="57">
        <v>5</v>
      </c>
      <c r="G155" s="57">
        <v>4</v>
      </c>
      <c r="H155" s="57">
        <v>4</v>
      </c>
      <c r="I155" s="57">
        <v>4</v>
      </c>
      <c r="J155" s="57">
        <v>5</v>
      </c>
      <c r="K155" s="57">
        <v>5</v>
      </c>
      <c r="L155" s="57">
        <v>1</v>
      </c>
      <c r="M155" s="57">
        <v>5</v>
      </c>
      <c r="N155" s="57">
        <v>4</v>
      </c>
      <c r="O155" s="57">
        <v>5</v>
      </c>
      <c r="P155" s="57">
        <v>2</v>
      </c>
      <c r="Q155" s="57">
        <v>4</v>
      </c>
      <c r="R155" s="57">
        <v>5</v>
      </c>
      <c r="S155" s="57">
        <v>2</v>
      </c>
      <c r="T155" s="64">
        <f t="shared" si="12"/>
        <v>4</v>
      </c>
      <c r="U155" s="65">
        <f t="shared" si="13"/>
        <v>4</v>
      </c>
      <c r="V155" s="65">
        <f t="shared" si="14"/>
        <v>5</v>
      </c>
      <c r="W155" s="65">
        <f t="shared" si="15"/>
        <v>1</v>
      </c>
      <c r="X155" s="65">
        <f t="shared" si="16"/>
        <v>5</v>
      </c>
      <c r="Y155" s="65">
        <f t="shared" si="17"/>
        <v>60</v>
      </c>
      <c r="Z155" s="57" t="s">
        <v>238</v>
      </c>
      <c r="AA155" s="57">
        <v>0</v>
      </c>
      <c r="AB155" s="57">
        <v>7</v>
      </c>
    </row>
    <row r="156" spans="1:28">
      <c r="A156" s="57" t="s">
        <v>277</v>
      </c>
      <c r="B156" s="57">
        <v>31</v>
      </c>
      <c r="C156" s="57" t="s">
        <v>33</v>
      </c>
      <c r="D156" s="57" t="s">
        <v>6</v>
      </c>
      <c r="E156" s="57">
        <v>4</v>
      </c>
      <c r="F156" s="57">
        <v>5</v>
      </c>
      <c r="G156" s="57">
        <v>5</v>
      </c>
      <c r="H156" s="57">
        <v>5</v>
      </c>
      <c r="I156" s="57">
        <v>5</v>
      </c>
      <c r="J156" s="57">
        <v>5</v>
      </c>
      <c r="K156" s="57">
        <v>5</v>
      </c>
      <c r="L156" s="57">
        <v>5</v>
      </c>
      <c r="M156" s="57">
        <v>5</v>
      </c>
      <c r="N156" s="57">
        <v>4</v>
      </c>
      <c r="O156" s="57">
        <v>3</v>
      </c>
      <c r="P156" s="57">
        <v>5</v>
      </c>
      <c r="Q156" s="57">
        <v>4</v>
      </c>
      <c r="R156" s="57">
        <v>5</v>
      </c>
      <c r="S156" s="57">
        <v>5</v>
      </c>
      <c r="T156" s="64">
        <f t="shared" si="12"/>
        <v>4.666666666666667</v>
      </c>
      <c r="U156" s="65">
        <f t="shared" si="13"/>
        <v>5</v>
      </c>
      <c r="V156" s="65">
        <f t="shared" si="14"/>
        <v>5</v>
      </c>
      <c r="W156" s="65">
        <f t="shared" si="15"/>
        <v>3</v>
      </c>
      <c r="X156" s="65">
        <f t="shared" si="16"/>
        <v>5</v>
      </c>
      <c r="Y156" s="65">
        <f t="shared" si="17"/>
        <v>70</v>
      </c>
      <c r="Z156" s="57" t="s">
        <v>238</v>
      </c>
      <c r="AA156" s="57">
        <v>0</v>
      </c>
      <c r="AB156" s="57">
        <v>11</v>
      </c>
    </row>
    <row r="157" spans="1:28">
      <c r="A157" s="57" t="s">
        <v>320</v>
      </c>
      <c r="B157" s="57">
        <v>33</v>
      </c>
      <c r="C157" s="57" t="s">
        <v>36</v>
      </c>
      <c r="D157" s="57" t="s">
        <v>2</v>
      </c>
      <c r="E157" s="57">
        <v>0</v>
      </c>
      <c r="F157" s="57">
        <v>0</v>
      </c>
      <c r="G157" s="57">
        <v>1</v>
      </c>
      <c r="H157" s="57">
        <v>0</v>
      </c>
      <c r="I157" s="57">
        <v>1</v>
      </c>
      <c r="J157" s="57">
        <v>3</v>
      </c>
      <c r="K157" s="57">
        <v>0</v>
      </c>
      <c r="L157" s="57">
        <v>5</v>
      </c>
      <c r="M157" s="57">
        <v>1</v>
      </c>
      <c r="N157" s="57">
        <v>1</v>
      </c>
      <c r="O157" s="57">
        <v>1</v>
      </c>
      <c r="P157" s="57">
        <v>3</v>
      </c>
      <c r="Q157" s="57">
        <v>5</v>
      </c>
      <c r="R157" s="57">
        <v>0</v>
      </c>
      <c r="S157" s="57">
        <v>1</v>
      </c>
      <c r="T157" s="64">
        <f t="shared" si="12"/>
        <v>1.4666666666666666</v>
      </c>
      <c r="U157" s="65">
        <f t="shared" si="13"/>
        <v>1</v>
      </c>
      <c r="V157" s="65">
        <f t="shared" si="14"/>
        <v>1</v>
      </c>
      <c r="W157" s="65">
        <f t="shared" si="15"/>
        <v>0</v>
      </c>
      <c r="X157" s="65">
        <f t="shared" si="16"/>
        <v>5</v>
      </c>
      <c r="Y157" s="65">
        <f t="shared" si="17"/>
        <v>22</v>
      </c>
      <c r="Z157" s="57" t="s">
        <v>321</v>
      </c>
      <c r="AA157" s="57">
        <v>5</v>
      </c>
      <c r="AB157" s="57">
        <v>2</v>
      </c>
    </row>
    <row r="158" spans="1:28">
      <c r="A158" s="57" t="s">
        <v>322</v>
      </c>
      <c r="B158" s="57">
        <v>33</v>
      </c>
      <c r="C158" s="57" t="s">
        <v>36</v>
      </c>
      <c r="D158" s="57" t="s">
        <v>3</v>
      </c>
      <c r="E158" s="57">
        <v>0</v>
      </c>
      <c r="F158" s="57">
        <v>5</v>
      </c>
      <c r="G158" s="57">
        <v>2</v>
      </c>
      <c r="H158" s="57">
        <v>0</v>
      </c>
      <c r="I158" s="57">
        <v>2</v>
      </c>
      <c r="J158" s="57">
        <v>3</v>
      </c>
      <c r="K158" s="57">
        <v>2</v>
      </c>
      <c r="L158" s="57">
        <v>1</v>
      </c>
      <c r="M158" s="57">
        <v>3</v>
      </c>
      <c r="N158" s="57">
        <v>5</v>
      </c>
      <c r="O158" s="57">
        <v>3</v>
      </c>
      <c r="P158" s="57">
        <v>5</v>
      </c>
      <c r="Q158" s="57">
        <v>3</v>
      </c>
      <c r="R158" s="57">
        <v>3</v>
      </c>
      <c r="S158" s="57">
        <v>4</v>
      </c>
      <c r="T158" s="64">
        <f t="shared" si="12"/>
        <v>2.7333333333333334</v>
      </c>
      <c r="U158" s="65">
        <f t="shared" si="13"/>
        <v>3</v>
      </c>
      <c r="V158" s="65">
        <f t="shared" si="14"/>
        <v>3</v>
      </c>
      <c r="W158" s="65">
        <f t="shared" si="15"/>
        <v>0</v>
      </c>
      <c r="X158" s="65">
        <f t="shared" si="16"/>
        <v>5</v>
      </c>
      <c r="Y158" s="65">
        <f t="shared" si="17"/>
        <v>41</v>
      </c>
      <c r="Z158" s="57" t="s">
        <v>321</v>
      </c>
      <c r="AA158" s="57">
        <v>2</v>
      </c>
      <c r="AB158" s="57">
        <v>3</v>
      </c>
    </row>
    <row r="159" spans="1:28">
      <c r="A159" s="57" t="s">
        <v>323</v>
      </c>
      <c r="B159" s="57">
        <v>33</v>
      </c>
      <c r="C159" s="57" t="s">
        <v>36</v>
      </c>
      <c r="D159" s="57" t="s">
        <v>4</v>
      </c>
      <c r="E159" s="57">
        <v>5</v>
      </c>
      <c r="F159" s="57">
        <v>2</v>
      </c>
      <c r="G159" s="57">
        <v>4</v>
      </c>
      <c r="H159" s="57">
        <v>4</v>
      </c>
      <c r="I159" s="57">
        <v>4</v>
      </c>
      <c r="J159" s="57">
        <v>3</v>
      </c>
      <c r="K159" s="57">
        <v>3</v>
      </c>
      <c r="L159" s="57">
        <v>2</v>
      </c>
      <c r="M159" s="57">
        <v>5</v>
      </c>
      <c r="N159" s="57">
        <v>5</v>
      </c>
      <c r="O159" s="57">
        <v>2</v>
      </c>
      <c r="P159" s="57">
        <v>3</v>
      </c>
      <c r="Q159" s="57">
        <v>3</v>
      </c>
      <c r="R159" s="57">
        <v>5</v>
      </c>
      <c r="S159" s="57">
        <v>3</v>
      </c>
      <c r="T159" s="64">
        <f t="shared" si="12"/>
        <v>3.5333333333333332</v>
      </c>
      <c r="U159" s="65">
        <f t="shared" si="13"/>
        <v>3</v>
      </c>
      <c r="V159" s="65">
        <f t="shared" si="14"/>
        <v>3</v>
      </c>
      <c r="W159" s="65">
        <f t="shared" si="15"/>
        <v>2</v>
      </c>
      <c r="X159" s="65">
        <f t="shared" si="16"/>
        <v>5</v>
      </c>
      <c r="Y159" s="65">
        <f t="shared" si="17"/>
        <v>53</v>
      </c>
      <c r="Z159" s="57" t="s">
        <v>321</v>
      </c>
      <c r="AA159" s="57">
        <v>0</v>
      </c>
      <c r="AB159" s="57">
        <v>4</v>
      </c>
    </row>
    <row r="160" spans="1:28">
      <c r="A160" s="57" t="s">
        <v>324</v>
      </c>
      <c r="B160" s="57">
        <v>33</v>
      </c>
      <c r="C160" s="57" t="s">
        <v>36</v>
      </c>
      <c r="D160" s="57" t="s">
        <v>5</v>
      </c>
      <c r="E160" s="57">
        <v>5</v>
      </c>
      <c r="F160" s="57">
        <v>5</v>
      </c>
      <c r="G160" s="57">
        <v>3</v>
      </c>
      <c r="H160" s="57">
        <v>5</v>
      </c>
      <c r="I160" s="57">
        <v>4</v>
      </c>
      <c r="J160" s="57">
        <v>5</v>
      </c>
      <c r="K160" s="57">
        <v>5</v>
      </c>
      <c r="L160" s="57">
        <v>3</v>
      </c>
      <c r="M160" s="57">
        <v>4</v>
      </c>
      <c r="N160" s="57">
        <v>5</v>
      </c>
      <c r="O160" s="57">
        <v>5</v>
      </c>
      <c r="P160" s="57">
        <v>1</v>
      </c>
      <c r="Q160" s="57">
        <v>3</v>
      </c>
      <c r="R160" s="57">
        <v>3</v>
      </c>
      <c r="S160" s="57">
        <v>2</v>
      </c>
      <c r="T160" s="64">
        <f t="shared" si="12"/>
        <v>3.8666666666666667</v>
      </c>
      <c r="U160" s="65">
        <f t="shared" si="13"/>
        <v>4</v>
      </c>
      <c r="V160" s="65">
        <f t="shared" si="14"/>
        <v>5</v>
      </c>
      <c r="W160" s="65">
        <f t="shared" si="15"/>
        <v>1</v>
      </c>
      <c r="X160" s="65">
        <f t="shared" si="16"/>
        <v>5</v>
      </c>
      <c r="Y160" s="65">
        <f t="shared" si="17"/>
        <v>58</v>
      </c>
      <c r="Z160" s="57" t="s">
        <v>321</v>
      </c>
      <c r="AA160" s="57">
        <v>0</v>
      </c>
      <c r="AB160" s="57">
        <v>7</v>
      </c>
    </row>
    <row r="161" spans="1:28">
      <c r="A161" s="57" t="s">
        <v>325</v>
      </c>
      <c r="B161" s="57">
        <v>33</v>
      </c>
      <c r="C161" s="57" t="s">
        <v>36</v>
      </c>
      <c r="D161" s="57" t="s">
        <v>6</v>
      </c>
      <c r="E161" s="57">
        <v>3</v>
      </c>
      <c r="F161" s="57">
        <v>5</v>
      </c>
      <c r="G161" s="57">
        <v>5</v>
      </c>
      <c r="H161" s="57">
        <v>4</v>
      </c>
      <c r="I161" s="57">
        <v>5</v>
      </c>
      <c r="J161" s="57">
        <v>4</v>
      </c>
      <c r="K161" s="57">
        <v>5</v>
      </c>
      <c r="L161" s="57">
        <v>5</v>
      </c>
      <c r="M161" s="57">
        <v>3</v>
      </c>
      <c r="N161" s="57">
        <v>5</v>
      </c>
      <c r="O161" s="57">
        <v>4</v>
      </c>
      <c r="P161" s="57">
        <v>5</v>
      </c>
      <c r="Q161" s="57">
        <v>5</v>
      </c>
      <c r="R161" s="57">
        <v>5</v>
      </c>
      <c r="S161" s="57">
        <v>5</v>
      </c>
      <c r="T161" s="64">
        <f t="shared" si="12"/>
        <v>4.5333333333333332</v>
      </c>
      <c r="U161" s="65">
        <f t="shared" si="13"/>
        <v>5</v>
      </c>
      <c r="V161" s="65">
        <f t="shared" si="14"/>
        <v>5</v>
      </c>
      <c r="W161" s="65">
        <f t="shared" si="15"/>
        <v>3</v>
      </c>
      <c r="X161" s="65">
        <f t="shared" si="16"/>
        <v>5</v>
      </c>
      <c r="Y161" s="65">
        <f t="shared" si="17"/>
        <v>68</v>
      </c>
      <c r="Z161" s="57" t="s">
        <v>321</v>
      </c>
      <c r="AA161" s="57">
        <v>0</v>
      </c>
      <c r="AB161" s="57">
        <v>10</v>
      </c>
    </row>
    <row r="162" spans="1:28">
      <c r="A162" s="57" t="s">
        <v>326</v>
      </c>
      <c r="B162" s="57">
        <v>34</v>
      </c>
      <c r="C162" s="57" t="s">
        <v>37</v>
      </c>
      <c r="D162" s="57" t="s">
        <v>2</v>
      </c>
      <c r="E162" s="57">
        <v>3</v>
      </c>
      <c r="F162" s="57">
        <v>0</v>
      </c>
      <c r="G162" s="57">
        <v>1</v>
      </c>
      <c r="H162" s="57">
        <v>0</v>
      </c>
      <c r="I162" s="57">
        <v>1</v>
      </c>
      <c r="J162" s="57">
        <v>1</v>
      </c>
      <c r="K162" s="57">
        <v>0</v>
      </c>
      <c r="L162" s="57">
        <v>5</v>
      </c>
      <c r="M162" s="57">
        <v>0</v>
      </c>
      <c r="N162" s="57">
        <v>1</v>
      </c>
      <c r="O162" s="57">
        <v>0</v>
      </c>
      <c r="P162" s="57">
        <v>1</v>
      </c>
      <c r="Q162" s="57">
        <v>3</v>
      </c>
      <c r="R162" s="57">
        <v>0</v>
      </c>
      <c r="S162" s="57">
        <v>1</v>
      </c>
      <c r="T162" s="64">
        <f t="shared" si="12"/>
        <v>1.1333333333333333</v>
      </c>
      <c r="U162" s="65">
        <f t="shared" si="13"/>
        <v>1</v>
      </c>
      <c r="V162" s="65">
        <f t="shared" si="14"/>
        <v>0</v>
      </c>
      <c r="W162" s="65">
        <f t="shared" si="15"/>
        <v>0</v>
      </c>
      <c r="X162" s="65">
        <f t="shared" si="16"/>
        <v>5</v>
      </c>
      <c r="Y162" s="65">
        <f t="shared" si="17"/>
        <v>17</v>
      </c>
      <c r="Z162" s="57" t="s">
        <v>321</v>
      </c>
      <c r="AA162" s="57">
        <v>6</v>
      </c>
      <c r="AB162" s="57">
        <v>1</v>
      </c>
    </row>
    <row r="163" spans="1:28">
      <c r="A163" s="57" t="s">
        <v>327</v>
      </c>
      <c r="B163" s="57">
        <v>34</v>
      </c>
      <c r="C163" s="57" t="s">
        <v>37</v>
      </c>
      <c r="D163" s="57" t="s">
        <v>3</v>
      </c>
      <c r="E163" s="57">
        <v>2</v>
      </c>
      <c r="F163" s="57">
        <v>4</v>
      </c>
      <c r="G163" s="57">
        <v>2</v>
      </c>
      <c r="H163" s="57">
        <v>3</v>
      </c>
      <c r="I163" s="57">
        <v>2</v>
      </c>
      <c r="J163" s="57">
        <v>3</v>
      </c>
      <c r="K163" s="57">
        <v>2</v>
      </c>
      <c r="L163" s="57">
        <v>3</v>
      </c>
      <c r="M163" s="57">
        <v>3</v>
      </c>
      <c r="N163" s="57">
        <v>3</v>
      </c>
      <c r="O163" s="57">
        <v>3</v>
      </c>
      <c r="P163" s="57">
        <v>4</v>
      </c>
      <c r="Q163" s="57">
        <v>2</v>
      </c>
      <c r="R163" s="57">
        <v>0</v>
      </c>
      <c r="S163" s="57">
        <v>2</v>
      </c>
      <c r="T163" s="64">
        <f t="shared" si="12"/>
        <v>2.5333333333333332</v>
      </c>
      <c r="U163" s="65">
        <f t="shared" si="13"/>
        <v>3</v>
      </c>
      <c r="V163" s="65">
        <f t="shared" si="14"/>
        <v>2</v>
      </c>
      <c r="W163" s="65">
        <f t="shared" si="15"/>
        <v>0</v>
      </c>
      <c r="X163" s="65">
        <f t="shared" si="16"/>
        <v>4</v>
      </c>
      <c r="Y163" s="65">
        <f t="shared" si="17"/>
        <v>38</v>
      </c>
      <c r="Z163" s="57" t="s">
        <v>321</v>
      </c>
      <c r="AA163" s="57">
        <v>1</v>
      </c>
      <c r="AB163" s="57">
        <v>0</v>
      </c>
    </row>
    <row r="164" spans="1:28">
      <c r="A164" s="57" t="s">
        <v>328</v>
      </c>
      <c r="B164" s="57">
        <v>34</v>
      </c>
      <c r="C164" s="57" t="s">
        <v>37</v>
      </c>
      <c r="D164" s="57" t="s">
        <v>4</v>
      </c>
      <c r="E164" s="57">
        <v>2</v>
      </c>
      <c r="F164" s="57">
        <v>3</v>
      </c>
      <c r="G164" s="57">
        <v>3</v>
      </c>
      <c r="H164" s="57">
        <v>2</v>
      </c>
      <c r="I164" s="57">
        <v>3</v>
      </c>
      <c r="J164" s="57">
        <v>3</v>
      </c>
      <c r="K164" s="57">
        <v>3</v>
      </c>
      <c r="L164" s="57">
        <v>0</v>
      </c>
      <c r="M164" s="57">
        <v>3</v>
      </c>
      <c r="N164" s="57">
        <v>3</v>
      </c>
      <c r="O164" s="57">
        <v>2</v>
      </c>
      <c r="P164" s="57">
        <v>2</v>
      </c>
      <c r="Q164" s="57">
        <v>1</v>
      </c>
      <c r="R164" s="57">
        <v>3</v>
      </c>
      <c r="S164" s="57">
        <v>4</v>
      </c>
      <c r="T164" s="64">
        <f t="shared" si="12"/>
        <v>2.4666666666666668</v>
      </c>
      <c r="U164" s="65">
        <f t="shared" si="13"/>
        <v>3</v>
      </c>
      <c r="V164" s="65">
        <f t="shared" si="14"/>
        <v>3</v>
      </c>
      <c r="W164" s="65">
        <f t="shared" si="15"/>
        <v>0</v>
      </c>
      <c r="X164" s="65">
        <f t="shared" si="16"/>
        <v>4</v>
      </c>
      <c r="Y164" s="65">
        <f t="shared" si="17"/>
        <v>37</v>
      </c>
      <c r="Z164" s="57" t="s">
        <v>321</v>
      </c>
      <c r="AA164" s="57">
        <v>1</v>
      </c>
      <c r="AB164" s="57">
        <v>0</v>
      </c>
    </row>
    <row r="165" spans="1:28">
      <c r="A165" s="57" t="s">
        <v>329</v>
      </c>
      <c r="B165" s="57">
        <v>34</v>
      </c>
      <c r="C165" s="57" t="s">
        <v>37</v>
      </c>
      <c r="D165" s="57" t="s">
        <v>5</v>
      </c>
      <c r="E165" s="57">
        <v>4</v>
      </c>
      <c r="F165" s="57">
        <v>5</v>
      </c>
      <c r="G165" s="57">
        <v>4</v>
      </c>
      <c r="H165" s="57">
        <v>4</v>
      </c>
      <c r="I165" s="57">
        <v>4</v>
      </c>
      <c r="J165" s="57">
        <v>5</v>
      </c>
      <c r="K165" s="57">
        <v>5</v>
      </c>
      <c r="L165" s="57">
        <v>0</v>
      </c>
      <c r="M165" s="57">
        <v>5</v>
      </c>
      <c r="N165" s="57">
        <v>5</v>
      </c>
      <c r="O165" s="57">
        <v>4</v>
      </c>
      <c r="P165" s="57">
        <v>5</v>
      </c>
      <c r="Q165" s="57">
        <v>5</v>
      </c>
      <c r="R165" s="57">
        <v>5</v>
      </c>
      <c r="S165" s="57">
        <v>3</v>
      </c>
      <c r="T165" s="64">
        <f t="shared" si="12"/>
        <v>4.2</v>
      </c>
      <c r="U165" s="65">
        <f t="shared" si="13"/>
        <v>5</v>
      </c>
      <c r="V165" s="65">
        <f t="shared" si="14"/>
        <v>5</v>
      </c>
      <c r="W165" s="65">
        <f t="shared" si="15"/>
        <v>0</v>
      </c>
      <c r="X165" s="65">
        <f t="shared" si="16"/>
        <v>5</v>
      </c>
      <c r="Y165" s="65">
        <f t="shared" si="17"/>
        <v>63</v>
      </c>
      <c r="Z165" s="57" t="s">
        <v>321</v>
      </c>
      <c r="AA165" s="57">
        <v>1</v>
      </c>
      <c r="AB165" s="57">
        <v>8</v>
      </c>
    </row>
    <row r="166" spans="1:28">
      <c r="A166" s="57" t="s">
        <v>330</v>
      </c>
      <c r="B166" s="57">
        <v>34</v>
      </c>
      <c r="C166" s="57" t="s">
        <v>37</v>
      </c>
      <c r="D166" s="57" t="s">
        <v>6</v>
      </c>
      <c r="E166" s="57">
        <v>5</v>
      </c>
      <c r="F166" s="57">
        <v>3</v>
      </c>
      <c r="G166" s="57">
        <v>5</v>
      </c>
      <c r="H166" s="57">
        <v>5</v>
      </c>
      <c r="I166" s="57">
        <v>5</v>
      </c>
      <c r="J166" s="57">
        <v>5</v>
      </c>
      <c r="K166" s="57">
        <v>5</v>
      </c>
      <c r="L166" s="57">
        <v>4</v>
      </c>
      <c r="M166" s="57">
        <v>5</v>
      </c>
      <c r="N166" s="57">
        <v>5</v>
      </c>
      <c r="O166" s="57">
        <v>5</v>
      </c>
      <c r="P166" s="57">
        <v>4</v>
      </c>
      <c r="Q166" s="57">
        <v>5</v>
      </c>
      <c r="R166" s="57">
        <v>5</v>
      </c>
      <c r="S166" s="57">
        <v>5</v>
      </c>
      <c r="T166" s="64">
        <f t="shared" si="12"/>
        <v>4.7333333333333334</v>
      </c>
      <c r="U166" s="65">
        <f t="shared" si="13"/>
        <v>5</v>
      </c>
      <c r="V166" s="65">
        <f t="shared" si="14"/>
        <v>5</v>
      </c>
      <c r="W166" s="65">
        <f t="shared" si="15"/>
        <v>3</v>
      </c>
      <c r="X166" s="65">
        <f t="shared" si="16"/>
        <v>5</v>
      </c>
      <c r="Y166" s="65">
        <f t="shared" si="17"/>
        <v>71</v>
      </c>
      <c r="Z166" s="57" t="s">
        <v>321</v>
      </c>
      <c r="AA166" s="57">
        <v>0</v>
      </c>
      <c r="AB166" s="57">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A15" sqref="A15:B16"/>
    </sheetView>
  </sheetViews>
  <sheetFormatPr baseColWidth="10" defaultColWidth="8.83203125" defaultRowHeight="15" x14ac:dyDescent="0"/>
  <cols>
    <col min="1" max="1" width="8.83203125" style="1"/>
    <col min="2" max="2" width="126.5" style="10" customWidth="1"/>
  </cols>
  <sheetData>
    <row r="1" spans="1:2">
      <c r="A1" s="13" t="s">
        <v>65</v>
      </c>
      <c r="B1" s="14" t="s">
        <v>90</v>
      </c>
    </row>
    <row r="2" spans="1:2">
      <c r="A2" s="1">
        <v>1</v>
      </c>
      <c r="B2" s="10" t="s">
        <v>59</v>
      </c>
    </row>
    <row r="3" spans="1:2" ht="45">
      <c r="A3" s="1">
        <v>2</v>
      </c>
      <c r="B3" s="15" t="s">
        <v>60</v>
      </c>
    </row>
    <row r="4" spans="1:2">
      <c r="A4" s="1">
        <v>3</v>
      </c>
      <c r="B4" s="10" t="s">
        <v>66</v>
      </c>
    </row>
    <row r="5" spans="1:2">
      <c r="A5" s="1">
        <v>4</v>
      </c>
      <c r="B5" s="10" t="s">
        <v>67</v>
      </c>
    </row>
    <row r="6" spans="1:2">
      <c r="A6" s="1">
        <v>5</v>
      </c>
      <c r="B6" s="10" t="s">
        <v>89</v>
      </c>
    </row>
    <row r="7" spans="1:2">
      <c r="A7" s="1">
        <v>6</v>
      </c>
      <c r="B7" s="10" t="s">
        <v>68</v>
      </c>
    </row>
    <row r="8" spans="1:2">
      <c r="A8" s="1">
        <v>7</v>
      </c>
      <c r="B8" s="10" t="s">
        <v>73</v>
      </c>
    </row>
    <row r="9" spans="1:2">
      <c r="A9" s="1">
        <v>8</v>
      </c>
      <c r="B9" s="10" t="s">
        <v>86</v>
      </c>
    </row>
    <row r="10" spans="1:2">
      <c r="A10" s="1">
        <v>9</v>
      </c>
      <c r="B10" s="10" t="s">
        <v>87</v>
      </c>
    </row>
    <row r="11" spans="1:2">
      <c r="A11" s="1">
        <v>10</v>
      </c>
      <c r="B11" s="10" t="s">
        <v>89</v>
      </c>
    </row>
    <row r="12" spans="1:2">
      <c r="A12" s="1">
        <v>11</v>
      </c>
      <c r="B12" s="10" t="s">
        <v>88</v>
      </c>
    </row>
    <row r="13" spans="1:2">
      <c r="A13" s="1">
        <v>12</v>
      </c>
      <c r="B13" s="10" t="s">
        <v>89</v>
      </c>
    </row>
    <row r="14" spans="1:2" ht="60">
      <c r="A14" s="1">
        <v>13</v>
      </c>
      <c r="B14" s="10" t="s">
        <v>91</v>
      </c>
    </row>
    <row r="15" spans="1:2">
      <c r="A15" s="1">
        <v>14</v>
      </c>
      <c r="B15" t="s">
        <v>89</v>
      </c>
    </row>
    <row r="16" spans="1:2">
      <c r="A16" s="1">
        <v>15</v>
      </c>
      <c r="B16" t="s">
        <v>316</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workbookViewId="0">
      <selection activeCell="I3" sqref="I3"/>
    </sheetView>
  </sheetViews>
  <sheetFormatPr baseColWidth="10" defaultColWidth="8.83203125" defaultRowHeight="15" x14ac:dyDescent="0"/>
  <cols>
    <col min="3" max="3" width="25.33203125" customWidth="1"/>
    <col min="5" max="5" width="8.83203125" style="12"/>
    <col min="6" max="6" width="120.5" customWidth="1"/>
  </cols>
  <sheetData>
    <row r="1" spans="1:7" ht="40" customHeight="1">
      <c r="A1" s="66" t="s">
        <v>331</v>
      </c>
      <c r="B1" s="67" t="s">
        <v>149</v>
      </c>
      <c r="C1" s="67" t="s">
        <v>150</v>
      </c>
      <c r="D1" s="67" t="s">
        <v>332</v>
      </c>
      <c r="E1" s="67" t="s">
        <v>333</v>
      </c>
      <c r="F1" s="68" t="s">
        <v>334</v>
      </c>
      <c r="G1" s="11"/>
    </row>
    <row r="2" spans="1:7">
      <c r="A2" s="69">
        <v>2</v>
      </c>
      <c r="B2" s="70">
        <v>1</v>
      </c>
      <c r="C2" s="70" t="s">
        <v>0</v>
      </c>
      <c r="D2" s="70" t="s">
        <v>2</v>
      </c>
      <c r="E2" s="70">
        <v>5</v>
      </c>
      <c r="F2" s="71" t="s">
        <v>61</v>
      </c>
      <c r="G2" s="72"/>
    </row>
    <row r="3" spans="1:7">
      <c r="A3" s="69">
        <v>2</v>
      </c>
      <c r="B3" s="70">
        <v>1</v>
      </c>
      <c r="C3" s="70" t="s">
        <v>0</v>
      </c>
      <c r="D3" s="70" t="s">
        <v>3</v>
      </c>
      <c r="E3" s="70">
        <v>4</v>
      </c>
      <c r="F3" s="71" t="s">
        <v>62</v>
      </c>
      <c r="G3" s="2"/>
    </row>
    <row r="4" spans="1:7">
      <c r="A4" s="69">
        <v>2</v>
      </c>
      <c r="B4" s="70">
        <v>6</v>
      </c>
      <c r="C4" s="70" t="s">
        <v>10</v>
      </c>
      <c r="D4" s="70" t="s">
        <v>3</v>
      </c>
      <c r="E4" s="70">
        <v>4</v>
      </c>
      <c r="F4" s="71" t="s">
        <v>63</v>
      </c>
      <c r="G4" s="2"/>
    </row>
    <row r="5" spans="1:7">
      <c r="A5" s="69">
        <v>2</v>
      </c>
      <c r="B5" s="70">
        <v>7</v>
      </c>
      <c r="C5" s="70" t="s">
        <v>12</v>
      </c>
      <c r="D5" s="70" t="s">
        <v>6</v>
      </c>
      <c r="E5" s="70">
        <v>1</v>
      </c>
      <c r="F5" s="71" t="s">
        <v>64</v>
      </c>
      <c r="G5" s="2"/>
    </row>
    <row r="6" spans="1:7">
      <c r="A6" s="69">
        <v>6</v>
      </c>
      <c r="B6" s="70">
        <v>18</v>
      </c>
      <c r="C6" s="70" t="s">
        <v>21</v>
      </c>
      <c r="D6" s="70" t="s">
        <v>6</v>
      </c>
      <c r="E6" s="70"/>
      <c r="F6" s="71" t="s">
        <v>70</v>
      </c>
      <c r="G6" s="2"/>
    </row>
    <row r="7" spans="1:7">
      <c r="A7" s="69">
        <v>6</v>
      </c>
      <c r="B7" s="70">
        <v>19</v>
      </c>
      <c r="C7" s="70" t="s">
        <v>22</v>
      </c>
      <c r="D7" s="70" t="s">
        <v>6</v>
      </c>
      <c r="E7" s="70"/>
      <c r="F7" s="71" t="s">
        <v>70</v>
      </c>
      <c r="G7" s="3"/>
    </row>
    <row r="8" spans="1:7">
      <c r="A8" s="69">
        <v>7</v>
      </c>
      <c r="B8" s="70">
        <v>5.4</v>
      </c>
      <c r="C8" s="70" t="s">
        <v>80</v>
      </c>
      <c r="D8" s="70" t="s">
        <v>41</v>
      </c>
      <c r="E8" s="70"/>
      <c r="F8" s="71" t="s">
        <v>74</v>
      </c>
      <c r="G8" s="2"/>
    </row>
    <row r="9" spans="1:7">
      <c r="A9" s="69">
        <v>7</v>
      </c>
      <c r="B9" s="70" t="s">
        <v>75</v>
      </c>
      <c r="C9" s="70" t="s">
        <v>76</v>
      </c>
      <c r="D9" s="70"/>
      <c r="E9" s="70"/>
      <c r="F9" s="71" t="s">
        <v>77</v>
      </c>
      <c r="G9" s="2"/>
    </row>
    <row r="10" spans="1:7">
      <c r="A10" s="69">
        <v>7</v>
      </c>
      <c r="B10" s="70" t="s">
        <v>78</v>
      </c>
      <c r="C10" s="70" t="s">
        <v>12</v>
      </c>
      <c r="D10" s="70"/>
      <c r="E10" s="70"/>
      <c r="F10" s="71" t="s">
        <v>79</v>
      </c>
      <c r="G10" s="2"/>
    </row>
    <row r="11" spans="1:7">
      <c r="A11" s="69">
        <v>7</v>
      </c>
      <c r="B11" s="70">
        <v>20</v>
      </c>
      <c r="C11" s="70" t="s">
        <v>23</v>
      </c>
      <c r="D11" s="70" t="s">
        <v>5</v>
      </c>
      <c r="E11" s="70"/>
      <c r="F11" s="71" t="s">
        <v>81</v>
      </c>
      <c r="G11" s="2"/>
    </row>
    <row r="12" spans="1:7">
      <c r="A12" s="69">
        <v>7</v>
      </c>
      <c r="B12" s="70">
        <v>22</v>
      </c>
      <c r="C12" s="70" t="s">
        <v>335</v>
      </c>
      <c r="D12" s="70" t="s">
        <v>5</v>
      </c>
      <c r="E12" s="70"/>
      <c r="F12" s="71" t="s">
        <v>82</v>
      </c>
      <c r="G12" s="3"/>
    </row>
    <row r="13" spans="1:7">
      <c r="A13" s="69">
        <v>7</v>
      </c>
      <c r="B13" s="70">
        <v>22</v>
      </c>
      <c r="C13" s="70" t="s">
        <v>336</v>
      </c>
      <c r="D13" s="70" t="s">
        <v>2</v>
      </c>
      <c r="E13" s="70"/>
      <c r="F13" s="71" t="s">
        <v>83</v>
      </c>
      <c r="G13" s="2"/>
    </row>
    <row r="14" spans="1:7">
      <c r="A14" s="69">
        <v>8</v>
      </c>
      <c r="B14" s="70">
        <v>3.3</v>
      </c>
      <c r="C14" s="70"/>
      <c r="D14" s="70"/>
      <c r="E14" s="70"/>
      <c r="F14" s="71" t="s">
        <v>85</v>
      </c>
      <c r="G14" s="2"/>
    </row>
    <row r="15" spans="1:7">
      <c r="A15" s="69">
        <v>13</v>
      </c>
      <c r="B15" s="70"/>
      <c r="C15" s="70"/>
      <c r="D15" s="70"/>
      <c r="E15" s="70"/>
      <c r="F15" s="71" t="s">
        <v>92</v>
      </c>
      <c r="G15" s="2"/>
    </row>
    <row r="16" spans="1:7">
      <c r="A16" s="69">
        <v>15</v>
      </c>
      <c r="B16" s="70">
        <v>11</v>
      </c>
      <c r="C16" s="70" t="s">
        <v>15</v>
      </c>
      <c r="D16" s="70" t="s">
        <v>5</v>
      </c>
      <c r="E16" s="70">
        <v>4</v>
      </c>
      <c r="F16" s="71" t="s">
        <v>337</v>
      </c>
      <c r="G16" s="2"/>
    </row>
    <row r="17" spans="1:6">
      <c r="A17" s="69">
        <v>15</v>
      </c>
      <c r="B17" s="70">
        <v>14</v>
      </c>
      <c r="C17" s="70" t="s">
        <v>18</v>
      </c>
      <c r="D17" s="70" t="s">
        <v>5</v>
      </c>
      <c r="E17" s="70">
        <v>3</v>
      </c>
      <c r="F17" s="71" t="s">
        <v>338</v>
      </c>
    </row>
    <row r="18" spans="1:6">
      <c r="A18" s="69">
        <v>15</v>
      </c>
      <c r="B18" s="70">
        <v>15</v>
      </c>
      <c r="C18" s="70" t="s">
        <v>38</v>
      </c>
      <c r="D18" s="70" t="s">
        <v>6</v>
      </c>
      <c r="E18" s="70">
        <v>3</v>
      </c>
      <c r="F18" s="71" t="s">
        <v>339</v>
      </c>
    </row>
    <row r="19" spans="1:6">
      <c r="A19" s="69">
        <v>15</v>
      </c>
      <c r="B19" s="70">
        <v>18.190000000000001</v>
      </c>
      <c r="C19" s="70" t="s">
        <v>340</v>
      </c>
      <c r="D19" s="70" t="s">
        <v>6</v>
      </c>
      <c r="E19" s="70">
        <v>5</v>
      </c>
      <c r="F19" s="71" t="s">
        <v>341</v>
      </c>
    </row>
    <row r="20" spans="1:6">
      <c r="A20" s="69">
        <v>15</v>
      </c>
      <c r="B20" s="70">
        <v>22</v>
      </c>
      <c r="C20" s="70" t="s">
        <v>26</v>
      </c>
      <c r="D20" s="70" t="s">
        <v>4</v>
      </c>
      <c r="E20" s="70">
        <v>0</v>
      </c>
      <c r="F20" s="71" t="s">
        <v>342</v>
      </c>
    </row>
    <row r="21" spans="1:6">
      <c r="A21" s="69">
        <v>15</v>
      </c>
      <c r="B21" s="70">
        <v>23</v>
      </c>
      <c r="C21" s="70" t="s">
        <v>25</v>
      </c>
      <c r="D21" s="70" t="s">
        <v>4</v>
      </c>
      <c r="E21" s="70">
        <v>0</v>
      </c>
      <c r="F21" s="71" t="s">
        <v>343</v>
      </c>
    </row>
    <row r="22" spans="1:6">
      <c r="A22" s="69">
        <v>15</v>
      </c>
      <c r="B22" s="70">
        <v>24</v>
      </c>
      <c r="C22" s="70" t="s">
        <v>27</v>
      </c>
      <c r="D22" s="70" t="s">
        <v>3</v>
      </c>
      <c r="E22" s="70">
        <v>0</v>
      </c>
      <c r="F22" s="71" t="s">
        <v>344</v>
      </c>
    </row>
    <row r="23" spans="1:6">
      <c r="A23" s="69">
        <v>15</v>
      </c>
      <c r="B23" s="70">
        <v>25</v>
      </c>
      <c r="C23" s="70" t="s">
        <v>28</v>
      </c>
      <c r="D23" s="70" t="s">
        <v>4</v>
      </c>
      <c r="E23" s="70">
        <v>0</v>
      </c>
      <c r="F23" s="71" t="s">
        <v>345</v>
      </c>
    </row>
    <row r="24" spans="1:6">
      <c r="A24" s="69">
        <v>15</v>
      </c>
      <c r="B24" s="70">
        <v>25</v>
      </c>
      <c r="C24" s="70" t="s">
        <v>28</v>
      </c>
      <c r="D24" s="70" t="s">
        <v>6</v>
      </c>
      <c r="E24" s="70">
        <v>5</v>
      </c>
      <c r="F24" s="71" t="s">
        <v>346</v>
      </c>
    </row>
    <row r="25" spans="1:6">
      <c r="A25" s="69">
        <v>15</v>
      </c>
      <c r="B25" s="70">
        <v>28</v>
      </c>
      <c r="C25" s="70" t="s">
        <v>32</v>
      </c>
      <c r="D25" s="70" t="s">
        <v>4</v>
      </c>
      <c r="E25" s="70">
        <v>0</v>
      </c>
      <c r="F25" s="71" t="s">
        <v>347</v>
      </c>
    </row>
    <row r="26" spans="1:6">
      <c r="A26" s="69">
        <v>15</v>
      </c>
      <c r="B26" s="70">
        <v>30</v>
      </c>
      <c r="C26" s="70" t="s">
        <v>30</v>
      </c>
      <c r="D26" s="70" t="s">
        <v>4</v>
      </c>
      <c r="E26" s="70">
        <v>0</v>
      </c>
      <c r="F26" s="71" t="s">
        <v>348</v>
      </c>
    </row>
  </sheetData>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election sqref="A1:P25"/>
    </sheetView>
  </sheetViews>
  <sheetFormatPr baseColWidth="10" defaultRowHeight="15" x14ac:dyDescent="0"/>
  <sheetData>
    <row r="1" spans="1:16">
      <c r="A1" t="s">
        <v>133</v>
      </c>
      <c r="B1" s="1" t="s">
        <v>114</v>
      </c>
      <c r="C1" s="1" t="s">
        <v>113</v>
      </c>
      <c r="D1" s="1" t="s">
        <v>112</v>
      </c>
      <c r="E1" s="1" t="s">
        <v>111</v>
      </c>
      <c r="F1" s="1" t="s">
        <v>69</v>
      </c>
      <c r="G1" s="1" t="s">
        <v>110</v>
      </c>
      <c r="H1" s="1" t="s">
        <v>109</v>
      </c>
      <c r="I1" s="1" t="s">
        <v>108</v>
      </c>
      <c r="J1" s="1" t="s">
        <v>134</v>
      </c>
      <c r="K1" s="1" t="s">
        <v>135</v>
      </c>
      <c r="L1" s="1" t="s">
        <v>107</v>
      </c>
      <c r="M1" s="1" t="s">
        <v>136</v>
      </c>
      <c r="N1" s="1" t="s">
        <v>137</v>
      </c>
      <c r="P1" s="1" t="s">
        <v>138</v>
      </c>
    </row>
    <row r="2" spans="1:16">
      <c r="A2" s="6" t="s">
        <v>139</v>
      </c>
      <c r="B2" s="5">
        <v>5</v>
      </c>
      <c r="C2" s="5">
        <v>0</v>
      </c>
      <c r="D2" s="8">
        <v>5</v>
      </c>
      <c r="E2" s="8">
        <v>4</v>
      </c>
      <c r="F2" s="8">
        <v>1</v>
      </c>
      <c r="G2" s="8">
        <v>3</v>
      </c>
      <c r="H2" s="8">
        <v>5</v>
      </c>
      <c r="I2" s="8">
        <v>0</v>
      </c>
      <c r="J2" s="8">
        <v>5</v>
      </c>
      <c r="K2" s="8">
        <v>2</v>
      </c>
      <c r="L2" s="8">
        <v>4</v>
      </c>
      <c r="M2" s="8">
        <v>1</v>
      </c>
      <c r="N2" s="8">
        <v>0</v>
      </c>
      <c r="O2" s="6" t="s">
        <v>3</v>
      </c>
      <c r="P2" s="16">
        <f>AVERAGE(B2:N2)</f>
        <v>2.6923076923076925</v>
      </c>
    </row>
    <row r="3" spans="1:16">
      <c r="A3" s="6" t="s">
        <v>140</v>
      </c>
      <c r="B3" s="26">
        <v>2.8125</v>
      </c>
      <c r="C3" s="26">
        <v>0</v>
      </c>
      <c r="D3" s="27">
        <v>3.4375</v>
      </c>
      <c r="E3" s="27">
        <v>3.125</v>
      </c>
      <c r="F3" s="27">
        <v>0.3125</v>
      </c>
      <c r="G3" s="27">
        <v>1.5625</v>
      </c>
      <c r="H3" s="27">
        <v>2.1875</v>
      </c>
      <c r="I3" s="27">
        <v>0</v>
      </c>
      <c r="J3" s="27">
        <v>1.5625</v>
      </c>
      <c r="K3" s="27">
        <v>0.625</v>
      </c>
      <c r="L3" s="27">
        <v>0.9375</v>
      </c>
      <c r="M3" s="27">
        <v>1.25</v>
      </c>
      <c r="N3" s="27">
        <v>0</v>
      </c>
      <c r="O3" s="6" t="s">
        <v>3</v>
      </c>
      <c r="P3" s="16">
        <f>AVERAGE(B3:N3)</f>
        <v>1.3701923076923077</v>
      </c>
    </row>
    <row r="4" spans="1:16">
      <c r="A4" s="6"/>
      <c r="B4" s="1" t="s">
        <v>114</v>
      </c>
      <c r="C4" s="1" t="s">
        <v>113</v>
      </c>
      <c r="D4" s="1" t="s">
        <v>112</v>
      </c>
      <c r="E4" s="1" t="s">
        <v>111</v>
      </c>
      <c r="F4" s="1" t="s">
        <v>69</v>
      </c>
      <c r="G4" s="1" t="s">
        <v>110</v>
      </c>
      <c r="H4" s="1" t="s">
        <v>109</v>
      </c>
      <c r="I4" s="1" t="s">
        <v>108</v>
      </c>
      <c r="J4" s="1" t="s">
        <v>134</v>
      </c>
      <c r="K4" s="1" t="s">
        <v>135</v>
      </c>
      <c r="L4" s="1" t="s">
        <v>107</v>
      </c>
      <c r="M4" s="1" t="s">
        <v>136</v>
      </c>
      <c r="N4" s="1" t="s">
        <v>137</v>
      </c>
      <c r="O4" s="6"/>
      <c r="P4" s="16"/>
    </row>
    <row r="5" spans="1:16">
      <c r="A5" s="6" t="s">
        <v>139</v>
      </c>
      <c r="B5" s="5">
        <v>5</v>
      </c>
      <c r="C5" s="5">
        <v>4</v>
      </c>
      <c r="D5" s="8">
        <v>5</v>
      </c>
      <c r="E5" s="8">
        <v>3</v>
      </c>
      <c r="F5" s="8">
        <v>5</v>
      </c>
      <c r="G5" s="8">
        <v>2</v>
      </c>
      <c r="H5" s="8">
        <v>2</v>
      </c>
      <c r="I5" s="8">
        <v>0</v>
      </c>
      <c r="J5" s="8">
        <v>1</v>
      </c>
      <c r="K5" s="8">
        <v>2</v>
      </c>
      <c r="L5" s="8">
        <v>5</v>
      </c>
      <c r="M5" s="8">
        <v>1</v>
      </c>
      <c r="N5" s="8">
        <v>1</v>
      </c>
      <c r="O5" s="6" t="s">
        <v>4</v>
      </c>
      <c r="P5" s="16">
        <f>AVERAGE(B5:N5)</f>
        <v>2.7692307692307692</v>
      </c>
    </row>
    <row r="6" spans="1:16">
      <c r="A6" s="6" t="s">
        <v>140</v>
      </c>
      <c r="B6" s="26">
        <v>3.8888888888888888</v>
      </c>
      <c r="C6" s="26">
        <v>1.9444444444444444</v>
      </c>
      <c r="D6" s="27">
        <v>3.8888888888888888</v>
      </c>
      <c r="E6" s="27">
        <v>2.7777777777777777</v>
      </c>
      <c r="F6" s="27">
        <v>2.7777777777777777</v>
      </c>
      <c r="G6" s="27">
        <v>1.9444444444444444</v>
      </c>
      <c r="H6" s="27">
        <v>2.2222222222222223</v>
      </c>
      <c r="I6" s="27">
        <v>0</v>
      </c>
      <c r="J6" s="27">
        <v>0</v>
      </c>
      <c r="K6" s="27">
        <v>0.55555555555555558</v>
      </c>
      <c r="L6" s="27">
        <v>3.333333333333333</v>
      </c>
      <c r="M6" s="27">
        <v>0</v>
      </c>
      <c r="N6" s="27">
        <v>0.55555555555555558</v>
      </c>
      <c r="O6" s="6" t="s">
        <v>4</v>
      </c>
      <c r="P6" s="16">
        <f>AVERAGE(B6:N6)</f>
        <v>1.8376068376068377</v>
      </c>
    </row>
    <row r="7" spans="1:16">
      <c r="A7" s="6"/>
      <c r="B7" s="1" t="s">
        <v>114</v>
      </c>
      <c r="C7" s="1" t="s">
        <v>113</v>
      </c>
      <c r="D7" s="1" t="s">
        <v>112</v>
      </c>
      <c r="E7" s="1" t="s">
        <v>111</v>
      </c>
      <c r="F7" s="1" t="s">
        <v>69</v>
      </c>
      <c r="G7" s="1" t="s">
        <v>110</v>
      </c>
      <c r="H7" s="1" t="s">
        <v>109</v>
      </c>
      <c r="I7" s="1" t="s">
        <v>108</v>
      </c>
      <c r="J7" s="1" t="s">
        <v>134</v>
      </c>
      <c r="K7" s="1" t="s">
        <v>135</v>
      </c>
      <c r="L7" s="1" t="s">
        <v>107</v>
      </c>
      <c r="M7" s="1" t="s">
        <v>136</v>
      </c>
      <c r="N7" s="1" t="s">
        <v>137</v>
      </c>
      <c r="O7" s="6"/>
      <c r="P7" s="16"/>
    </row>
    <row r="8" spans="1:16">
      <c r="A8" s="6" t="s">
        <v>139</v>
      </c>
      <c r="B8" s="5">
        <v>3</v>
      </c>
      <c r="C8" s="5">
        <v>5</v>
      </c>
      <c r="D8" s="8">
        <v>3</v>
      </c>
      <c r="E8" s="8">
        <v>0</v>
      </c>
      <c r="F8" s="8">
        <v>5</v>
      </c>
      <c r="G8" s="8">
        <v>0</v>
      </c>
      <c r="H8" s="8">
        <v>3</v>
      </c>
      <c r="I8" s="8">
        <v>0</v>
      </c>
      <c r="J8" s="8">
        <v>4</v>
      </c>
      <c r="K8" s="8">
        <v>0</v>
      </c>
      <c r="L8" s="8">
        <v>4</v>
      </c>
      <c r="M8" s="8">
        <v>3</v>
      </c>
      <c r="N8" s="8">
        <v>2</v>
      </c>
      <c r="O8" s="6" t="s">
        <v>5</v>
      </c>
      <c r="P8" s="16">
        <f>AVERAGE(B8:N8)</f>
        <v>2.4615384615384617</v>
      </c>
    </row>
    <row r="9" spans="1:16">
      <c r="A9" s="6" t="s">
        <v>140</v>
      </c>
      <c r="B9" s="26">
        <v>3</v>
      </c>
      <c r="C9" s="26">
        <v>3</v>
      </c>
      <c r="D9" s="27">
        <v>2</v>
      </c>
      <c r="E9" s="27">
        <v>0</v>
      </c>
      <c r="F9" s="27">
        <v>3.5</v>
      </c>
      <c r="G9" s="27">
        <v>0</v>
      </c>
      <c r="H9" s="27">
        <v>0</v>
      </c>
      <c r="I9" s="27">
        <v>0</v>
      </c>
      <c r="J9" s="27">
        <v>2</v>
      </c>
      <c r="K9" s="27">
        <v>0</v>
      </c>
      <c r="L9" s="27">
        <v>4</v>
      </c>
      <c r="M9" s="27">
        <v>1.5</v>
      </c>
      <c r="N9" s="27">
        <v>0</v>
      </c>
      <c r="O9" s="6" t="s">
        <v>5</v>
      </c>
      <c r="P9" s="16">
        <f>AVERAGE(B9:N9)</f>
        <v>1.4615384615384615</v>
      </c>
    </row>
    <row r="10" spans="1:16">
      <c r="P10" s="16"/>
    </row>
    <row r="11" spans="1:16">
      <c r="A11" s="6" t="s">
        <v>139</v>
      </c>
      <c r="B11" s="5">
        <v>5</v>
      </c>
      <c r="C11" s="5">
        <v>0</v>
      </c>
      <c r="D11" s="8">
        <v>5</v>
      </c>
      <c r="E11" s="8">
        <v>4</v>
      </c>
      <c r="F11" s="8">
        <v>1</v>
      </c>
      <c r="G11" s="8">
        <v>3</v>
      </c>
      <c r="H11" s="8">
        <v>5</v>
      </c>
      <c r="I11" s="8">
        <v>0</v>
      </c>
      <c r="J11" s="8">
        <v>5</v>
      </c>
      <c r="K11" s="8">
        <v>2</v>
      </c>
      <c r="L11" s="8">
        <v>4</v>
      </c>
      <c r="M11" s="8">
        <v>1</v>
      </c>
      <c r="N11" s="8">
        <v>0</v>
      </c>
      <c r="O11" s="6" t="s">
        <v>3</v>
      </c>
      <c r="P11" s="16">
        <f t="shared" ref="P11:P16" si="0">AVERAGE(B11:N11)</f>
        <v>2.6923076923076925</v>
      </c>
    </row>
    <row r="12" spans="1:16">
      <c r="A12" s="6" t="s">
        <v>140</v>
      </c>
      <c r="B12" s="50">
        <v>2.8125</v>
      </c>
      <c r="C12" s="26">
        <v>0</v>
      </c>
      <c r="D12" s="51">
        <v>3.4375</v>
      </c>
      <c r="E12" s="51">
        <v>3.125</v>
      </c>
      <c r="F12" s="27">
        <v>0.3125</v>
      </c>
      <c r="G12" s="27">
        <v>1.5625</v>
      </c>
      <c r="H12" s="27">
        <v>2.1875</v>
      </c>
      <c r="I12" s="27">
        <v>0</v>
      </c>
      <c r="J12" s="27">
        <v>1.5625</v>
      </c>
      <c r="K12" s="27">
        <v>0.625</v>
      </c>
      <c r="L12" s="27">
        <v>0.9375</v>
      </c>
      <c r="M12" s="27">
        <v>1.25</v>
      </c>
      <c r="N12" s="27">
        <v>0</v>
      </c>
      <c r="O12" s="6" t="s">
        <v>3</v>
      </c>
      <c r="P12" s="16">
        <f t="shared" si="0"/>
        <v>1.3701923076923077</v>
      </c>
    </row>
    <row r="13" spans="1:16">
      <c r="A13" s="6" t="s">
        <v>139</v>
      </c>
      <c r="B13" s="5">
        <v>5</v>
      </c>
      <c r="C13" s="5">
        <v>4</v>
      </c>
      <c r="D13" s="8">
        <v>5</v>
      </c>
      <c r="E13" s="8">
        <v>3</v>
      </c>
      <c r="F13" s="8">
        <v>5</v>
      </c>
      <c r="G13" s="8">
        <v>2</v>
      </c>
      <c r="H13" s="8">
        <v>2</v>
      </c>
      <c r="I13" s="8">
        <v>0</v>
      </c>
      <c r="J13" s="8">
        <v>1</v>
      </c>
      <c r="K13" s="8">
        <v>2</v>
      </c>
      <c r="L13" s="8">
        <v>5</v>
      </c>
      <c r="M13" s="8">
        <v>1</v>
      </c>
      <c r="N13" s="8">
        <v>1</v>
      </c>
      <c r="O13" s="6" t="s">
        <v>4</v>
      </c>
      <c r="P13" s="16">
        <f t="shared" si="0"/>
        <v>2.7692307692307692</v>
      </c>
    </row>
    <row r="14" spans="1:16">
      <c r="A14" s="6" t="s">
        <v>140</v>
      </c>
      <c r="B14" s="52">
        <v>3.8888888888888888</v>
      </c>
      <c r="C14" s="26">
        <v>1.9444444444444444</v>
      </c>
      <c r="D14" s="53">
        <v>3.8888888888888888</v>
      </c>
      <c r="E14" s="51">
        <v>2.7777777777777777</v>
      </c>
      <c r="F14" s="51">
        <v>2.7777777777777777</v>
      </c>
      <c r="G14" s="27">
        <v>1.9444444444444444</v>
      </c>
      <c r="H14" s="27">
        <v>2.2222222222222223</v>
      </c>
      <c r="I14" s="27">
        <v>0</v>
      </c>
      <c r="J14" s="27">
        <v>0</v>
      </c>
      <c r="K14" s="27">
        <v>0.55555555555555558</v>
      </c>
      <c r="L14" s="51">
        <v>3.333333333333333</v>
      </c>
      <c r="M14" s="27">
        <v>0</v>
      </c>
      <c r="N14" s="27">
        <v>0.55555555555555558</v>
      </c>
      <c r="O14" s="6" t="s">
        <v>4</v>
      </c>
      <c r="P14" s="16">
        <f t="shared" si="0"/>
        <v>1.8376068376068377</v>
      </c>
    </row>
    <row r="15" spans="1:16">
      <c r="A15" s="6" t="s">
        <v>139</v>
      </c>
      <c r="B15" s="5">
        <v>3</v>
      </c>
      <c r="C15" s="5">
        <v>5</v>
      </c>
      <c r="D15" s="8">
        <v>3</v>
      </c>
      <c r="E15" s="8">
        <v>0</v>
      </c>
      <c r="F15" s="8">
        <v>5</v>
      </c>
      <c r="G15" s="8">
        <v>0</v>
      </c>
      <c r="H15" s="8">
        <v>3</v>
      </c>
      <c r="I15" s="8">
        <v>0</v>
      </c>
      <c r="J15" s="8">
        <v>4</v>
      </c>
      <c r="K15" s="8">
        <v>0</v>
      </c>
      <c r="L15" s="8">
        <v>4</v>
      </c>
      <c r="M15" s="8">
        <v>3</v>
      </c>
      <c r="N15" s="8">
        <v>2</v>
      </c>
      <c r="O15" s="6" t="s">
        <v>5</v>
      </c>
      <c r="P15" s="16">
        <f t="shared" si="0"/>
        <v>2.4615384615384617</v>
      </c>
    </row>
    <row r="16" spans="1:16">
      <c r="A16" s="6" t="s">
        <v>140</v>
      </c>
      <c r="B16" s="50">
        <v>3</v>
      </c>
      <c r="C16" s="50">
        <v>3</v>
      </c>
      <c r="D16" s="27">
        <v>2</v>
      </c>
      <c r="E16" s="27">
        <v>0</v>
      </c>
      <c r="F16" s="53">
        <v>3.5</v>
      </c>
      <c r="G16" s="27">
        <v>0</v>
      </c>
      <c r="H16" s="27">
        <v>0</v>
      </c>
      <c r="I16" s="27">
        <v>0</v>
      </c>
      <c r="J16" s="27">
        <v>2</v>
      </c>
      <c r="K16" s="27">
        <v>0</v>
      </c>
      <c r="L16" s="53">
        <v>4</v>
      </c>
      <c r="M16" s="27">
        <v>1.5</v>
      </c>
      <c r="N16" s="27">
        <v>0</v>
      </c>
      <c r="O16" s="6" t="s">
        <v>5</v>
      </c>
      <c r="P16" s="16">
        <f t="shared" si="0"/>
        <v>1.4615384615384615</v>
      </c>
    </row>
    <row r="17" spans="1:16">
      <c r="A17" s="54" t="s">
        <v>3</v>
      </c>
      <c r="B17" s="26">
        <f>SUM(B11:B12)</f>
        <v>7.8125</v>
      </c>
      <c r="C17" s="26">
        <f t="shared" ref="C17:N17" si="1">SUM(C11:C12)</f>
        <v>0</v>
      </c>
      <c r="D17" s="26">
        <f t="shared" si="1"/>
        <v>8.4375</v>
      </c>
      <c r="E17" s="26">
        <f t="shared" si="1"/>
        <v>7.125</v>
      </c>
      <c r="F17" s="26">
        <f t="shared" si="1"/>
        <v>1.3125</v>
      </c>
      <c r="G17" s="26">
        <f t="shared" si="1"/>
        <v>4.5625</v>
      </c>
      <c r="H17" s="26">
        <f t="shared" si="1"/>
        <v>7.1875</v>
      </c>
      <c r="I17" s="26">
        <f t="shared" si="1"/>
        <v>0</v>
      </c>
      <c r="J17" s="26">
        <f t="shared" si="1"/>
        <v>6.5625</v>
      </c>
      <c r="K17" s="26">
        <f t="shared" si="1"/>
        <v>2.625</v>
      </c>
      <c r="L17" s="26">
        <f t="shared" si="1"/>
        <v>4.9375</v>
      </c>
      <c r="M17" s="26">
        <f t="shared" si="1"/>
        <v>2.25</v>
      </c>
      <c r="N17" s="26">
        <f t="shared" si="1"/>
        <v>0</v>
      </c>
      <c r="O17" s="55" t="s">
        <v>41</v>
      </c>
      <c r="P17" s="16"/>
    </row>
    <row r="18" spans="1:16">
      <c r="A18" s="54" t="s">
        <v>4</v>
      </c>
      <c r="B18" s="26">
        <f>SUM(B13:B14)</f>
        <v>8.8888888888888893</v>
      </c>
      <c r="C18" s="26">
        <f t="shared" ref="C18:N18" si="2">SUM(C13:C14)</f>
        <v>5.9444444444444446</v>
      </c>
      <c r="D18" s="26">
        <f t="shared" si="2"/>
        <v>8.8888888888888893</v>
      </c>
      <c r="E18" s="26">
        <f t="shared" si="2"/>
        <v>5.7777777777777777</v>
      </c>
      <c r="F18" s="26">
        <f t="shared" si="2"/>
        <v>7.7777777777777777</v>
      </c>
      <c r="G18" s="26">
        <f t="shared" si="2"/>
        <v>3.9444444444444446</v>
      </c>
      <c r="H18" s="26">
        <f t="shared" si="2"/>
        <v>4.2222222222222223</v>
      </c>
      <c r="I18" s="26">
        <f t="shared" si="2"/>
        <v>0</v>
      </c>
      <c r="J18" s="26">
        <f t="shared" si="2"/>
        <v>1</v>
      </c>
      <c r="K18" s="26">
        <f t="shared" si="2"/>
        <v>2.5555555555555554</v>
      </c>
      <c r="L18" s="26">
        <f t="shared" si="2"/>
        <v>8.3333333333333321</v>
      </c>
      <c r="M18" s="26">
        <f t="shared" si="2"/>
        <v>1</v>
      </c>
      <c r="N18" s="26">
        <f t="shared" si="2"/>
        <v>1.5555555555555556</v>
      </c>
      <c r="O18" s="55" t="s">
        <v>41</v>
      </c>
      <c r="P18" s="16"/>
    </row>
    <row r="19" spans="1:16">
      <c r="A19" s="54" t="s">
        <v>5</v>
      </c>
      <c r="B19" s="26">
        <f>SUM(B15:B16)</f>
        <v>6</v>
      </c>
      <c r="C19" s="26">
        <f t="shared" ref="C19:N19" si="3">SUM(C15:C16)</f>
        <v>8</v>
      </c>
      <c r="D19" s="26">
        <f t="shared" si="3"/>
        <v>5</v>
      </c>
      <c r="E19" s="26">
        <f t="shared" si="3"/>
        <v>0</v>
      </c>
      <c r="F19" s="26">
        <f t="shared" si="3"/>
        <v>8.5</v>
      </c>
      <c r="G19" s="26">
        <f t="shared" si="3"/>
        <v>0</v>
      </c>
      <c r="H19" s="26">
        <f t="shared" si="3"/>
        <v>3</v>
      </c>
      <c r="I19" s="26">
        <f t="shared" si="3"/>
        <v>0</v>
      </c>
      <c r="J19" s="26">
        <f t="shared" si="3"/>
        <v>6</v>
      </c>
      <c r="K19" s="26">
        <f t="shared" si="3"/>
        <v>0</v>
      </c>
      <c r="L19" s="26">
        <f t="shared" si="3"/>
        <v>8</v>
      </c>
      <c r="M19" s="26">
        <f t="shared" si="3"/>
        <v>4.5</v>
      </c>
      <c r="N19" s="26">
        <f t="shared" si="3"/>
        <v>2</v>
      </c>
      <c r="O19" s="55" t="s">
        <v>41</v>
      </c>
      <c r="P19" s="16"/>
    </row>
    <row r="20" spans="1:16">
      <c r="A20" s="6" t="s">
        <v>141</v>
      </c>
      <c r="B20" s="27" t="str">
        <f>IF(MAX(B17:B19)=B17,$A17,IF(MAX(B17:B19)=B18,$A18,$A19))</f>
        <v>c</v>
      </c>
      <c r="C20" s="27" t="str">
        <f t="shared" ref="C20:M20" si="4">IF(MAX(C17:C19)=C17,$A17,IF(MAX(C17:C19)=C18,$A18,$A19))</f>
        <v>d</v>
      </c>
      <c r="D20" s="27" t="str">
        <f t="shared" si="4"/>
        <v>c</v>
      </c>
      <c r="E20" s="27" t="str">
        <f t="shared" si="4"/>
        <v>b</v>
      </c>
      <c r="F20" s="27" t="str">
        <f t="shared" si="4"/>
        <v>d</v>
      </c>
      <c r="G20" s="27" t="str">
        <f t="shared" si="4"/>
        <v>b</v>
      </c>
      <c r="H20" s="27" t="str">
        <f t="shared" si="4"/>
        <v>b</v>
      </c>
      <c r="I20" s="27" t="s">
        <v>41</v>
      </c>
      <c r="J20" s="27" t="str">
        <f t="shared" si="4"/>
        <v>b</v>
      </c>
      <c r="K20" s="27" t="str">
        <f t="shared" si="4"/>
        <v>b</v>
      </c>
      <c r="L20" s="27" t="s">
        <v>142</v>
      </c>
      <c r="M20" s="27" t="str">
        <f t="shared" si="4"/>
        <v>d</v>
      </c>
      <c r="N20" s="27" t="s">
        <v>142</v>
      </c>
      <c r="O20" s="55"/>
      <c r="P20" s="16"/>
    </row>
    <row r="21" spans="1:16">
      <c r="A21" s="6" t="s">
        <v>143</v>
      </c>
      <c r="B21" s="27" t="s">
        <v>144</v>
      </c>
      <c r="C21" s="27">
        <v>2</v>
      </c>
      <c r="D21" s="27" t="s">
        <v>144</v>
      </c>
      <c r="E21" s="27">
        <v>2</v>
      </c>
      <c r="F21" s="27">
        <v>2</v>
      </c>
      <c r="G21" s="27" t="s">
        <v>145</v>
      </c>
      <c r="H21" s="27" t="s">
        <v>145</v>
      </c>
      <c r="I21" s="27"/>
      <c r="J21" s="27">
        <v>2</v>
      </c>
      <c r="K21" s="27" t="s">
        <v>145</v>
      </c>
      <c r="L21" s="27" t="s">
        <v>144</v>
      </c>
      <c r="M21" s="27" t="s">
        <v>145</v>
      </c>
      <c r="N21" s="27" t="s">
        <v>145</v>
      </c>
      <c r="O21" s="55"/>
      <c r="P21" s="16"/>
    </row>
    <row r="22" spans="1:16">
      <c r="A22" s="54" t="s">
        <v>3</v>
      </c>
      <c r="B22">
        <f>SUM(B11:N11)</f>
        <v>35</v>
      </c>
      <c r="C22" s="25">
        <f>SUM(B12:N12)</f>
        <v>17.8125</v>
      </c>
      <c r="D22">
        <f>COUNTIF($B$20:$N$20,A22)</f>
        <v>5</v>
      </c>
      <c r="E22" s="56">
        <v>5</v>
      </c>
      <c r="F22" s="56" t="s">
        <v>3</v>
      </c>
    </row>
    <row r="23" spans="1:16">
      <c r="A23" s="54" t="s">
        <v>4</v>
      </c>
      <c r="B23">
        <f>SUM(B13:N13)</f>
        <v>36</v>
      </c>
      <c r="C23" s="25">
        <f>SUM(B14:N14)</f>
        <v>23.888888888888889</v>
      </c>
      <c r="D23">
        <f t="shared" ref="D23:D24" si="5">COUNTIF($B$20:$N$20,A23)</f>
        <v>2</v>
      </c>
      <c r="E23" s="5">
        <v>4</v>
      </c>
      <c r="F23" s="5" t="s">
        <v>4</v>
      </c>
    </row>
    <row r="24" spans="1:16">
      <c r="A24" s="54" t="s">
        <v>5</v>
      </c>
      <c r="B24">
        <f>SUM(B15:N15)</f>
        <v>32</v>
      </c>
      <c r="C24" s="25">
        <f>SUM(B16:N16)</f>
        <v>19</v>
      </c>
      <c r="D24">
        <f t="shared" si="5"/>
        <v>3</v>
      </c>
      <c r="E24" s="5">
        <v>5</v>
      </c>
      <c r="F24" s="5" t="s">
        <v>5</v>
      </c>
    </row>
    <row r="25" spans="1:16">
      <c r="B25" t="s">
        <v>146</v>
      </c>
      <c r="C25" t="s">
        <v>147</v>
      </c>
      <c r="D25" t="s">
        <v>148</v>
      </c>
    </row>
  </sheetData>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7"/>
  <sheetViews>
    <sheetView topLeftCell="J106" workbookViewId="0">
      <selection activeCell="AG117" sqref="AG117"/>
    </sheetView>
  </sheetViews>
  <sheetFormatPr baseColWidth="10" defaultColWidth="8.83203125" defaultRowHeight="14" x14ac:dyDescent="0"/>
  <cols>
    <col min="1" max="4" width="8.83203125" style="58"/>
    <col min="5" max="19" width="4.6640625" style="58" customWidth="1"/>
    <col min="20" max="16384" width="8.83203125" style="58"/>
  </cols>
  <sheetData>
    <row r="1" spans="1:24">
      <c r="A1" s="57"/>
      <c r="B1" s="57" t="s">
        <v>149</v>
      </c>
      <c r="C1" s="57" t="s">
        <v>150</v>
      </c>
      <c r="D1" s="57" t="s">
        <v>151</v>
      </c>
      <c r="E1" s="57">
        <v>1</v>
      </c>
      <c r="F1" s="57">
        <v>2</v>
      </c>
      <c r="G1" s="57">
        <v>3</v>
      </c>
      <c r="H1" s="57">
        <v>4</v>
      </c>
      <c r="I1" s="57">
        <v>5</v>
      </c>
      <c r="J1" s="57">
        <v>6</v>
      </c>
      <c r="K1" s="57">
        <v>7</v>
      </c>
      <c r="L1" s="57">
        <v>8</v>
      </c>
      <c r="M1" s="57">
        <v>9</v>
      </c>
      <c r="N1" s="57">
        <v>10</v>
      </c>
      <c r="O1" s="57">
        <v>11</v>
      </c>
      <c r="P1" s="57">
        <v>12</v>
      </c>
      <c r="Q1" s="57">
        <v>13</v>
      </c>
      <c r="R1" s="57">
        <v>14</v>
      </c>
      <c r="S1" s="57">
        <v>15</v>
      </c>
      <c r="T1" s="57" t="s">
        <v>152</v>
      </c>
      <c r="U1" s="57" t="s">
        <v>153</v>
      </c>
      <c r="V1" s="57" t="s">
        <v>154</v>
      </c>
    </row>
    <row r="2" spans="1:24">
      <c r="A2" s="57" t="s">
        <v>155</v>
      </c>
      <c r="B2" s="57">
        <v>7</v>
      </c>
      <c r="C2" s="57" t="s">
        <v>12</v>
      </c>
      <c r="D2" s="57" t="s">
        <v>2</v>
      </c>
      <c r="E2" s="57">
        <v>0</v>
      </c>
      <c r="F2" s="57">
        <v>5</v>
      </c>
      <c r="G2" s="57">
        <v>1</v>
      </c>
      <c r="H2" s="57">
        <v>0</v>
      </c>
      <c r="I2" s="57">
        <v>3</v>
      </c>
      <c r="J2" s="57">
        <v>1</v>
      </c>
      <c r="K2" s="57">
        <v>0</v>
      </c>
      <c r="L2" s="57">
        <v>1</v>
      </c>
      <c r="M2" s="57">
        <v>1</v>
      </c>
      <c r="N2" s="57">
        <v>1</v>
      </c>
      <c r="O2" s="57">
        <v>1</v>
      </c>
      <c r="P2" s="57">
        <v>4</v>
      </c>
      <c r="Q2" s="57">
        <v>5</v>
      </c>
      <c r="R2" s="57">
        <v>0</v>
      </c>
      <c r="S2" s="57">
        <v>1</v>
      </c>
      <c r="T2" s="57" t="s">
        <v>156</v>
      </c>
      <c r="U2" s="57">
        <v>4</v>
      </c>
      <c r="V2" s="57">
        <v>2</v>
      </c>
    </row>
    <row r="3" spans="1:24">
      <c r="A3" s="57" t="s">
        <v>157</v>
      </c>
      <c r="B3" s="57">
        <v>8</v>
      </c>
      <c r="C3" s="57" t="s">
        <v>11</v>
      </c>
      <c r="D3" s="57" t="s">
        <v>2</v>
      </c>
      <c r="E3" s="57">
        <v>2</v>
      </c>
      <c r="F3" s="57">
        <v>1</v>
      </c>
      <c r="G3" s="57">
        <v>1</v>
      </c>
      <c r="H3" s="57">
        <v>0</v>
      </c>
      <c r="I3" s="57">
        <v>1</v>
      </c>
      <c r="J3" s="57">
        <v>1</v>
      </c>
      <c r="K3" s="57">
        <v>0</v>
      </c>
      <c r="L3" s="57">
        <v>5</v>
      </c>
      <c r="M3" s="57">
        <v>1</v>
      </c>
      <c r="N3" s="57">
        <v>1</v>
      </c>
      <c r="O3" s="57">
        <v>0</v>
      </c>
      <c r="P3" s="57">
        <v>1</v>
      </c>
      <c r="Q3" s="57">
        <v>5</v>
      </c>
      <c r="R3" s="57">
        <v>0</v>
      </c>
      <c r="S3" s="57">
        <v>1</v>
      </c>
      <c r="T3" s="57" t="s">
        <v>156</v>
      </c>
      <c r="U3" s="57">
        <v>4</v>
      </c>
      <c r="V3" s="57">
        <v>2</v>
      </c>
    </row>
    <row r="4" spans="1:24">
      <c r="A4" s="57" t="s">
        <v>158</v>
      </c>
      <c r="B4" s="57">
        <v>9</v>
      </c>
      <c r="C4" s="57" t="s">
        <v>13</v>
      </c>
      <c r="D4" s="57" t="s">
        <v>2</v>
      </c>
      <c r="E4" s="57">
        <v>3</v>
      </c>
      <c r="F4" s="57">
        <v>5</v>
      </c>
      <c r="G4" s="57">
        <v>1</v>
      </c>
      <c r="H4" s="57">
        <v>0</v>
      </c>
      <c r="I4" s="57">
        <v>1</v>
      </c>
      <c r="J4" s="57">
        <v>1</v>
      </c>
      <c r="K4" s="57">
        <v>0</v>
      </c>
      <c r="L4" s="57">
        <v>1</v>
      </c>
      <c r="M4" s="57">
        <v>1</v>
      </c>
      <c r="N4" s="57">
        <v>2</v>
      </c>
      <c r="O4" s="57">
        <v>5</v>
      </c>
      <c r="P4" s="57">
        <v>1</v>
      </c>
      <c r="Q4" s="57">
        <v>3</v>
      </c>
      <c r="R4" s="57">
        <v>2</v>
      </c>
      <c r="S4" s="57">
        <v>1</v>
      </c>
      <c r="T4" s="57" t="s">
        <v>156</v>
      </c>
      <c r="U4" s="57">
        <v>2</v>
      </c>
      <c r="V4" s="57">
        <v>2</v>
      </c>
    </row>
    <row r="5" spans="1:24">
      <c r="A5" s="57" t="s">
        <v>159</v>
      </c>
      <c r="B5" s="57">
        <v>10</v>
      </c>
      <c r="C5" s="57" t="s">
        <v>14</v>
      </c>
      <c r="D5" s="57" t="s">
        <v>2</v>
      </c>
      <c r="E5" s="57">
        <v>3</v>
      </c>
      <c r="F5" s="57">
        <v>1</v>
      </c>
      <c r="G5" s="57">
        <v>1</v>
      </c>
      <c r="H5" s="57">
        <v>0</v>
      </c>
      <c r="I5" s="57">
        <v>1</v>
      </c>
      <c r="J5" s="57">
        <v>1</v>
      </c>
      <c r="K5" s="57">
        <v>0</v>
      </c>
      <c r="L5" s="57">
        <v>4</v>
      </c>
      <c r="M5" s="57">
        <v>1</v>
      </c>
      <c r="N5" s="57">
        <v>1</v>
      </c>
      <c r="O5" s="57">
        <v>2</v>
      </c>
      <c r="P5" s="57">
        <v>1</v>
      </c>
      <c r="Q5" s="57">
        <v>3</v>
      </c>
      <c r="R5" s="57">
        <v>0</v>
      </c>
      <c r="S5" s="57">
        <v>1</v>
      </c>
      <c r="T5" s="57" t="s">
        <v>156</v>
      </c>
      <c r="U5" s="57">
        <v>3</v>
      </c>
      <c r="V5" s="57">
        <v>0</v>
      </c>
    </row>
    <row r="6" spans="1:24">
      <c r="A6" s="57" t="s">
        <v>160</v>
      </c>
      <c r="B6" s="57">
        <v>11</v>
      </c>
      <c r="C6" s="57" t="s">
        <v>15</v>
      </c>
      <c r="D6" s="57" t="s">
        <v>2</v>
      </c>
      <c r="E6" s="57">
        <v>1</v>
      </c>
      <c r="F6" s="57">
        <v>5</v>
      </c>
      <c r="G6" s="57">
        <v>1</v>
      </c>
      <c r="H6" s="57">
        <v>0</v>
      </c>
      <c r="I6" s="57">
        <v>1</v>
      </c>
      <c r="J6" s="57">
        <v>1</v>
      </c>
      <c r="K6" s="57">
        <v>0</v>
      </c>
      <c r="L6" s="57">
        <v>3</v>
      </c>
      <c r="M6" s="57">
        <v>1</v>
      </c>
      <c r="N6" s="57">
        <v>2</v>
      </c>
      <c r="O6" s="57">
        <v>5</v>
      </c>
      <c r="P6" s="57">
        <v>4</v>
      </c>
      <c r="Q6" s="57">
        <v>5</v>
      </c>
      <c r="R6" s="57">
        <v>0</v>
      </c>
      <c r="S6" s="57">
        <v>1</v>
      </c>
      <c r="T6" s="57" t="s">
        <v>156</v>
      </c>
      <c r="U6" s="57">
        <v>3</v>
      </c>
      <c r="V6" s="57">
        <v>3</v>
      </c>
    </row>
    <row r="7" spans="1:24">
      <c r="A7" s="57" t="s">
        <v>161</v>
      </c>
      <c r="B7" s="57">
        <v>12</v>
      </c>
      <c r="C7" s="57" t="s">
        <v>16</v>
      </c>
      <c r="D7" s="57" t="s">
        <v>2</v>
      </c>
      <c r="E7" s="57">
        <v>1</v>
      </c>
      <c r="F7" s="57">
        <v>1</v>
      </c>
      <c r="G7" s="57">
        <v>1</v>
      </c>
      <c r="H7" s="57">
        <v>0</v>
      </c>
      <c r="I7" s="57">
        <v>1</v>
      </c>
      <c r="J7" s="57">
        <v>1</v>
      </c>
      <c r="K7" s="57">
        <v>0</v>
      </c>
      <c r="L7" s="57">
        <v>4</v>
      </c>
      <c r="M7" s="57">
        <v>0</v>
      </c>
      <c r="N7" s="57">
        <v>1</v>
      </c>
      <c r="O7" s="57">
        <v>2</v>
      </c>
      <c r="P7" s="57">
        <v>1</v>
      </c>
      <c r="Q7" s="57">
        <v>4</v>
      </c>
      <c r="R7" s="57">
        <v>1</v>
      </c>
      <c r="S7" s="57">
        <v>1</v>
      </c>
      <c r="T7" s="57" t="s">
        <v>156</v>
      </c>
      <c r="U7" s="57">
        <v>3</v>
      </c>
      <c r="V7" s="57">
        <v>0</v>
      </c>
    </row>
    <row r="8" spans="1:24">
      <c r="A8" s="57" t="s">
        <v>162</v>
      </c>
      <c r="B8" s="57">
        <v>13</v>
      </c>
      <c r="C8" s="57" t="s">
        <v>17</v>
      </c>
      <c r="D8" s="57" t="s">
        <v>2</v>
      </c>
      <c r="E8" s="57">
        <v>2</v>
      </c>
      <c r="F8" s="57">
        <v>5</v>
      </c>
      <c r="G8" s="57">
        <v>1</v>
      </c>
      <c r="H8" s="57">
        <v>0</v>
      </c>
      <c r="I8" s="57">
        <v>1</v>
      </c>
      <c r="J8" s="57">
        <v>0</v>
      </c>
      <c r="K8" s="57">
        <v>0</v>
      </c>
      <c r="L8" s="57">
        <v>1</v>
      </c>
      <c r="M8" s="57">
        <v>2</v>
      </c>
      <c r="N8" s="57">
        <v>1</v>
      </c>
      <c r="O8" s="57">
        <v>0</v>
      </c>
      <c r="P8" s="57">
        <v>5</v>
      </c>
      <c r="Q8" s="57">
        <v>5</v>
      </c>
      <c r="R8" s="57">
        <v>2</v>
      </c>
      <c r="S8" s="57">
        <v>1</v>
      </c>
      <c r="T8" s="57" t="s">
        <v>156</v>
      </c>
      <c r="U8" s="57">
        <v>4</v>
      </c>
      <c r="V8" s="57">
        <v>3</v>
      </c>
    </row>
    <row r="9" spans="1:24">
      <c r="A9" s="57" t="s">
        <v>163</v>
      </c>
      <c r="B9" s="57">
        <v>14</v>
      </c>
      <c r="C9" s="57" t="s">
        <v>18</v>
      </c>
      <c r="D9" s="57" t="s">
        <v>2</v>
      </c>
      <c r="E9" s="57">
        <v>1</v>
      </c>
      <c r="F9" s="57">
        <v>1</v>
      </c>
      <c r="G9" s="57">
        <v>1</v>
      </c>
      <c r="H9" s="57">
        <v>0</v>
      </c>
      <c r="I9" s="57">
        <v>1</v>
      </c>
      <c r="J9" s="57">
        <v>1</v>
      </c>
      <c r="K9" s="57">
        <v>0</v>
      </c>
      <c r="L9" s="57">
        <v>5</v>
      </c>
      <c r="M9" s="57">
        <v>0</v>
      </c>
      <c r="N9" s="57">
        <v>1</v>
      </c>
      <c r="O9" s="57">
        <v>5</v>
      </c>
      <c r="P9" s="57">
        <v>1</v>
      </c>
      <c r="Q9" s="57">
        <v>4</v>
      </c>
      <c r="R9" s="57">
        <v>1</v>
      </c>
      <c r="S9" s="57">
        <v>1</v>
      </c>
      <c r="T9" s="57" t="s">
        <v>156</v>
      </c>
      <c r="U9" s="57">
        <v>3</v>
      </c>
      <c r="V9" s="57">
        <v>2</v>
      </c>
      <c r="W9" s="58">
        <f>SUM(U2:U9)</f>
        <v>26</v>
      </c>
      <c r="X9" s="58">
        <f>SUM(V2:V9)</f>
        <v>14</v>
      </c>
    </row>
    <row r="10" spans="1:24">
      <c r="A10" s="57" t="s">
        <v>164</v>
      </c>
      <c r="B10" s="57">
        <v>7</v>
      </c>
      <c r="C10" s="57" t="s">
        <v>12</v>
      </c>
      <c r="D10" s="57" t="s">
        <v>3</v>
      </c>
      <c r="E10" s="57">
        <v>2</v>
      </c>
      <c r="F10" s="57">
        <v>3</v>
      </c>
      <c r="G10" s="57">
        <v>2</v>
      </c>
      <c r="H10" s="57">
        <v>2</v>
      </c>
      <c r="I10" s="57">
        <v>3</v>
      </c>
      <c r="J10" s="57">
        <v>2</v>
      </c>
      <c r="K10" s="57">
        <v>2</v>
      </c>
      <c r="L10" s="57">
        <v>4</v>
      </c>
      <c r="M10" s="57">
        <v>3</v>
      </c>
      <c r="N10" s="57">
        <v>3</v>
      </c>
      <c r="O10" s="57">
        <v>3</v>
      </c>
      <c r="P10" s="57">
        <v>5</v>
      </c>
      <c r="Q10" s="57">
        <v>0</v>
      </c>
      <c r="R10" s="57">
        <v>2</v>
      </c>
      <c r="S10" s="57">
        <v>2</v>
      </c>
      <c r="T10" s="57" t="s">
        <v>156</v>
      </c>
      <c r="U10" s="57">
        <v>1</v>
      </c>
      <c r="V10" s="57">
        <v>1</v>
      </c>
    </row>
    <row r="11" spans="1:24">
      <c r="A11" s="57" t="s">
        <v>165</v>
      </c>
      <c r="B11" s="57">
        <v>8</v>
      </c>
      <c r="C11" s="57" t="s">
        <v>11</v>
      </c>
      <c r="D11" s="57" t="s">
        <v>3</v>
      </c>
      <c r="E11" s="57">
        <v>1</v>
      </c>
      <c r="F11" s="57">
        <v>5</v>
      </c>
      <c r="G11" s="57">
        <v>2</v>
      </c>
      <c r="H11" s="57">
        <v>2</v>
      </c>
      <c r="I11" s="57">
        <v>2</v>
      </c>
      <c r="J11" s="57">
        <v>2</v>
      </c>
      <c r="K11" s="57">
        <v>2</v>
      </c>
      <c r="L11" s="57">
        <v>4</v>
      </c>
      <c r="M11" s="57">
        <v>3</v>
      </c>
      <c r="N11" s="57">
        <v>3</v>
      </c>
      <c r="O11" s="57">
        <v>3</v>
      </c>
      <c r="P11" s="57">
        <v>5</v>
      </c>
      <c r="Q11" s="57">
        <v>2</v>
      </c>
      <c r="R11" s="57">
        <v>2</v>
      </c>
      <c r="S11" s="57">
        <v>3</v>
      </c>
      <c r="T11" s="57" t="s">
        <v>156</v>
      </c>
      <c r="U11" s="57">
        <v>0</v>
      </c>
      <c r="V11" s="57">
        <v>2</v>
      </c>
    </row>
    <row r="12" spans="1:24">
      <c r="A12" s="57" t="s">
        <v>166</v>
      </c>
      <c r="B12" s="57">
        <v>9</v>
      </c>
      <c r="C12" s="57" t="s">
        <v>13</v>
      </c>
      <c r="D12" s="57" t="s">
        <v>3</v>
      </c>
      <c r="E12" s="57">
        <v>1</v>
      </c>
      <c r="F12" s="57">
        <v>5</v>
      </c>
      <c r="G12" s="57">
        <v>2</v>
      </c>
      <c r="H12" s="57">
        <v>2</v>
      </c>
      <c r="I12" s="57">
        <v>2</v>
      </c>
      <c r="J12" s="57">
        <v>2</v>
      </c>
      <c r="K12" s="57">
        <v>2</v>
      </c>
      <c r="L12" s="57">
        <v>4</v>
      </c>
      <c r="M12" s="57">
        <v>5</v>
      </c>
      <c r="N12" s="57">
        <v>2</v>
      </c>
      <c r="O12" s="57">
        <v>0</v>
      </c>
      <c r="P12" s="57">
        <v>5</v>
      </c>
      <c r="Q12" s="57">
        <v>2</v>
      </c>
      <c r="R12" s="57">
        <v>2</v>
      </c>
      <c r="S12" s="57">
        <v>4</v>
      </c>
      <c r="T12" s="57" t="s">
        <v>156</v>
      </c>
      <c r="U12" s="57">
        <v>1</v>
      </c>
      <c r="V12" s="57">
        <v>3</v>
      </c>
    </row>
    <row r="13" spans="1:24">
      <c r="A13" s="57" t="s">
        <v>167</v>
      </c>
      <c r="B13" s="57">
        <v>10</v>
      </c>
      <c r="C13" s="57" t="s">
        <v>14</v>
      </c>
      <c r="D13" s="57" t="s">
        <v>3</v>
      </c>
      <c r="E13" s="57">
        <v>3</v>
      </c>
      <c r="F13" s="57">
        <v>2</v>
      </c>
      <c r="G13" s="57">
        <v>2</v>
      </c>
      <c r="H13" s="57">
        <v>2</v>
      </c>
      <c r="I13" s="57">
        <v>3</v>
      </c>
      <c r="J13" s="57">
        <v>2</v>
      </c>
      <c r="K13" s="57">
        <v>2</v>
      </c>
      <c r="L13" s="57">
        <v>5</v>
      </c>
      <c r="M13" s="57">
        <v>4</v>
      </c>
      <c r="N13" s="57">
        <v>3</v>
      </c>
      <c r="O13" s="57">
        <v>3</v>
      </c>
      <c r="P13" s="57">
        <v>5</v>
      </c>
      <c r="Q13" s="57">
        <v>0</v>
      </c>
      <c r="R13" s="57">
        <v>0</v>
      </c>
      <c r="S13" s="57">
        <v>2</v>
      </c>
      <c r="T13" s="57" t="s">
        <v>156</v>
      </c>
      <c r="U13" s="57">
        <v>2</v>
      </c>
      <c r="V13" s="57">
        <v>2</v>
      </c>
    </row>
    <row r="14" spans="1:24">
      <c r="A14" s="57" t="s">
        <v>168</v>
      </c>
      <c r="B14" s="57">
        <v>11</v>
      </c>
      <c r="C14" s="57" t="s">
        <v>15</v>
      </c>
      <c r="D14" s="57" t="s">
        <v>3</v>
      </c>
      <c r="E14" s="57">
        <v>2</v>
      </c>
      <c r="F14" s="57">
        <v>2</v>
      </c>
      <c r="G14" s="57">
        <v>2</v>
      </c>
      <c r="H14" s="57">
        <v>2</v>
      </c>
      <c r="I14" s="57">
        <v>2</v>
      </c>
      <c r="J14" s="57">
        <v>2</v>
      </c>
      <c r="K14" s="57">
        <v>2</v>
      </c>
      <c r="L14" s="57">
        <v>0</v>
      </c>
      <c r="M14" s="57">
        <v>5</v>
      </c>
      <c r="N14" s="57">
        <v>5</v>
      </c>
      <c r="O14" s="57">
        <v>4</v>
      </c>
      <c r="P14" s="57">
        <v>5</v>
      </c>
      <c r="Q14" s="57">
        <v>0</v>
      </c>
      <c r="R14" s="57">
        <v>3</v>
      </c>
      <c r="S14" s="57">
        <v>3</v>
      </c>
      <c r="T14" s="57" t="s">
        <v>156</v>
      </c>
      <c r="U14" s="57">
        <v>2</v>
      </c>
      <c r="V14" s="57">
        <v>3</v>
      </c>
    </row>
    <row r="15" spans="1:24">
      <c r="A15" s="57" t="s">
        <v>169</v>
      </c>
      <c r="B15" s="57">
        <v>12</v>
      </c>
      <c r="C15" s="57" t="s">
        <v>16</v>
      </c>
      <c r="D15" s="57" t="s">
        <v>3</v>
      </c>
      <c r="E15" s="57">
        <v>2</v>
      </c>
      <c r="F15" s="57">
        <v>5</v>
      </c>
      <c r="G15" s="57">
        <v>2</v>
      </c>
      <c r="H15" s="57">
        <v>2</v>
      </c>
      <c r="I15" s="57">
        <v>3</v>
      </c>
      <c r="J15" s="57">
        <v>2</v>
      </c>
      <c r="K15" s="57">
        <v>3</v>
      </c>
      <c r="L15" s="57">
        <v>3</v>
      </c>
      <c r="M15" s="57">
        <v>5</v>
      </c>
      <c r="N15" s="57">
        <v>5</v>
      </c>
      <c r="O15" s="57">
        <v>3</v>
      </c>
      <c r="P15" s="57">
        <v>4</v>
      </c>
      <c r="Q15" s="57">
        <v>2</v>
      </c>
      <c r="R15" s="57">
        <v>3</v>
      </c>
      <c r="S15" s="57">
        <v>2</v>
      </c>
      <c r="T15" s="57" t="s">
        <v>156</v>
      </c>
      <c r="U15" s="57">
        <v>0</v>
      </c>
      <c r="V15" s="57">
        <v>3</v>
      </c>
    </row>
    <row r="16" spans="1:24">
      <c r="A16" s="57" t="s">
        <v>170</v>
      </c>
      <c r="B16" s="57">
        <v>13</v>
      </c>
      <c r="C16" s="57" t="s">
        <v>17</v>
      </c>
      <c r="D16" s="57" t="s">
        <v>3</v>
      </c>
      <c r="E16" s="57">
        <v>1</v>
      </c>
      <c r="F16" s="57">
        <v>3</v>
      </c>
      <c r="G16" s="57">
        <v>2</v>
      </c>
      <c r="H16" s="57">
        <v>2</v>
      </c>
      <c r="I16" s="57">
        <v>2</v>
      </c>
      <c r="J16" s="57">
        <v>2</v>
      </c>
      <c r="K16" s="57">
        <v>2</v>
      </c>
      <c r="L16" s="57">
        <v>5</v>
      </c>
      <c r="M16" s="57">
        <v>5</v>
      </c>
      <c r="N16" s="57">
        <v>5</v>
      </c>
      <c r="O16" s="57">
        <v>3</v>
      </c>
      <c r="P16" s="57">
        <v>1</v>
      </c>
      <c r="Q16" s="57">
        <v>0</v>
      </c>
      <c r="R16" s="57">
        <v>0</v>
      </c>
      <c r="S16" s="57">
        <v>2</v>
      </c>
      <c r="T16" s="57" t="s">
        <v>156</v>
      </c>
      <c r="U16" s="57">
        <v>2</v>
      </c>
      <c r="V16" s="57">
        <v>3</v>
      </c>
    </row>
    <row r="17" spans="1:24">
      <c r="A17" s="57" t="s">
        <v>171</v>
      </c>
      <c r="B17" s="57">
        <v>14</v>
      </c>
      <c r="C17" s="57" t="s">
        <v>18</v>
      </c>
      <c r="D17" s="57" t="s">
        <v>3</v>
      </c>
      <c r="E17" s="57">
        <v>3</v>
      </c>
      <c r="F17" s="57">
        <v>5</v>
      </c>
      <c r="G17" s="57">
        <v>2</v>
      </c>
      <c r="H17" s="57">
        <v>2</v>
      </c>
      <c r="I17" s="57">
        <v>2</v>
      </c>
      <c r="J17" s="57">
        <v>2</v>
      </c>
      <c r="K17" s="57">
        <v>2</v>
      </c>
      <c r="L17" s="57">
        <v>2</v>
      </c>
      <c r="M17" s="57">
        <v>4</v>
      </c>
      <c r="N17" s="57">
        <v>4</v>
      </c>
      <c r="O17" s="57">
        <v>2</v>
      </c>
      <c r="P17" s="57">
        <v>4</v>
      </c>
      <c r="Q17" s="57">
        <v>2</v>
      </c>
      <c r="R17" s="57">
        <v>3</v>
      </c>
      <c r="S17" s="57">
        <v>4</v>
      </c>
      <c r="T17" s="57" t="s">
        <v>156</v>
      </c>
      <c r="U17" s="57">
        <v>0</v>
      </c>
      <c r="V17" s="57">
        <v>1</v>
      </c>
      <c r="W17" s="58">
        <f>SUM(U10:U17)</f>
        <v>8</v>
      </c>
      <c r="X17" s="58">
        <f>SUM(V10:V17)</f>
        <v>18</v>
      </c>
    </row>
    <row r="18" spans="1:24">
      <c r="A18" s="57" t="s">
        <v>172</v>
      </c>
      <c r="B18" s="57">
        <v>7</v>
      </c>
      <c r="C18" s="57" t="s">
        <v>12</v>
      </c>
      <c r="D18" s="57" t="s">
        <v>4</v>
      </c>
      <c r="E18" s="57">
        <v>3</v>
      </c>
      <c r="F18" s="57">
        <v>0</v>
      </c>
      <c r="G18" s="57">
        <v>5</v>
      </c>
      <c r="H18" s="57">
        <v>3</v>
      </c>
      <c r="I18" s="57">
        <v>3</v>
      </c>
      <c r="J18" s="57">
        <v>4</v>
      </c>
      <c r="K18" s="57">
        <v>5</v>
      </c>
      <c r="L18" s="57">
        <v>3</v>
      </c>
      <c r="M18" s="57">
        <v>3</v>
      </c>
      <c r="N18" s="57">
        <v>3</v>
      </c>
      <c r="O18" s="57">
        <v>2</v>
      </c>
      <c r="P18" s="57">
        <v>2</v>
      </c>
      <c r="Q18" s="57">
        <v>2</v>
      </c>
      <c r="R18" s="57">
        <v>3</v>
      </c>
      <c r="S18" s="57">
        <v>4</v>
      </c>
      <c r="T18" s="57" t="s">
        <v>156</v>
      </c>
      <c r="U18" s="57">
        <v>1</v>
      </c>
      <c r="V18" s="57">
        <v>2</v>
      </c>
    </row>
    <row r="19" spans="1:24">
      <c r="A19" s="57" t="s">
        <v>173</v>
      </c>
      <c r="B19" s="57">
        <v>8</v>
      </c>
      <c r="C19" s="57" t="s">
        <v>11</v>
      </c>
      <c r="D19" s="57" t="s">
        <v>4</v>
      </c>
      <c r="E19" s="57">
        <v>3</v>
      </c>
      <c r="F19" s="57">
        <v>4</v>
      </c>
      <c r="G19" s="57">
        <v>3</v>
      </c>
      <c r="H19" s="57">
        <v>3</v>
      </c>
      <c r="I19" s="57">
        <v>4</v>
      </c>
      <c r="J19" s="57">
        <v>4</v>
      </c>
      <c r="K19" s="57">
        <v>5</v>
      </c>
      <c r="L19" s="57">
        <v>2</v>
      </c>
      <c r="M19" s="57">
        <v>2</v>
      </c>
      <c r="N19" s="57">
        <v>3</v>
      </c>
      <c r="O19" s="57">
        <v>2</v>
      </c>
      <c r="P19" s="57">
        <v>3</v>
      </c>
      <c r="Q19" s="57">
        <v>0</v>
      </c>
      <c r="R19" s="57">
        <v>5</v>
      </c>
      <c r="S19" s="57">
        <v>4</v>
      </c>
      <c r="T19" s="57" t="s">
        <v>156</v>
      </c>
      <c r="U19" s="57">
        <v>1</v>
      </c>
      <c r="V19" s="57">
        <v>2</v>
      </c>
    </row>
    <row r="20" spans="1:24">
      <c r="A20" s="57" t="s">
        <v>174</v>
      </c>
      <c r="B20" s="57">
        <v>9</v>
      </c>
      <c r="C20" s="57" t="s">
        <v>13</v>
      </c>
      <c r="D20" s="57" t="s">
        <v>4</v>
      </c>
      <c r="E20" s="57">
        <v>2</v>
      </c>
      <c r="F20" s="57">
        <v>1</v>
      </c>
      <c r="G20" s="57">
        <v>3</v>
      </c>
      <c r="H20" s="57">
        <v>3</v>
      </c>
      <c r="I20" s="57">
        <v>3</v>
      </c>
      <c r="J20" s="57">
        <v>3</v>
      </c>
      <c r="K20" s="57">
        <v>5</v>
      </c>
      <c r="L20" s="57">
        <v>3</v>
      </c>
      <c r="M20" s="57">
        <v>5</v>
      </c>
      <c r="N20" s="57">
        <v>4</v>
      </c>
      <c r="O20" s="57">
        <v>0</v>
      </c>
      <c r="P20" s="57">
        <v>3</v>
      </c>
      <c r="Q20" s="57">
        <v>0</v>
      </c>
      <c r="R20" s="57">
        <v>5</v>
      </c>
      <c r="S20" s="57">
        <v>3</v>
      </c>
      <c r="T20" s="57" t="s">
        <v>156</v>
      </c>
      <c r="U20" s="57">
        <v>2</v>
      </c>
      <c r="V20" s="57">
        <v>3</v>
      </c>
    </row>
    <row r="21" spans="1:24">
      <c r="A21" s="57" t="s">
        <v>175</v>
      </c>
      <c r="B21" s="57">
        <v>10</v>
      </c>
      <c r="C21" s="57" t="s">
        <v>14</v>
      </c>
      <c r="D21" s="57" t="s">
        <v>4</v>
      </c>
      <c r="E21" s="57">
        <v>1</v>
      </c>
      <c r="F21" s="57">
        <v>3</v>
      </c>
      <c r="G21" s="57">
        <v>3</v>
      </c>
      <c r="H21" s="57">
        <v>3</v>
      </c>
      <c r="I21" s="57">
        <v>2</v>
      </c>
      <c r="J21" s="57">
        <v>3</v>
      </c>
      <c r="K21" s="57">
        <v>5</v>
      </c>
      <c r="L21" s="57">
        <v>3</v>
      </c>
      <c r="M21" s="57">
        <v>4</v>
      </c>
      <c r="N21" s="57">
        <v>3</v>
      </c>
      <c r="O21" s="57">
        <v>1</v>
      </c>
      <c r="P21" s="57">
        <v>3</v>
      </c>
      <c r="Q21" s="57">
        <v>0</v>
      </c>
      <c r="R21" s="57">
        <v>5</v>
      </c>
      <c r="S21" s="57">
        <v>3</v>
      </c>
      <c r="T21" s="57" t="s">
        <v>156</v>
      </c>
      <c r="U21" s="57">
        <v>1</v>
      </c>
      <c r="V21" s="57">
        <v>2</v>
      </c>
    </row>
    <row r="22" spans="1:24">
      <c r="A22" s="57" t="s">
        <v>176</v>
      </c>
      <c r="B22" s="57">
        <v>11</v>
      </c>
      <c r="C22" s="57" t="s">
        <v>15</v>
      </c>
      <c r="D22" s="57" t="s">
        <v>4</v>
      </c>
      <c r="E22" s="57">
        <v>4</v>
      </c>
      <c r="F22" s="57">
        <v>1</v>
      </c>
      <c r="G22" s="57">
        <v>3</v>
      </c>
      <c r="H22" s="57">
        <v>4</v>
      </c>
      <c r="I22" s="57">
        <v>3</v>
      </c>
      <c r="J22" s="57">
        <v>3</v>
      </c>
      <c r="K22" s="57">
        <v>5</v>
      </c>
      <c r="L22" s="57">
        <v>4</v>
      </c>
      <c r="M22" s="57">
        <v>2</v>
      </c>
      <c r="N22" s="57">
        <v>3</v>
      </c>
      <c r="O22" s="57">
        <v>1</v>
      </c>
      <c r="P22" s="57">
        <v>1</v>
      </c>
      <c r="Q22" s="57">
        <v>0</v>
      </c>
      <c r="R22" s="57">
        <v>5</v>
      </c>
      <c r="S22" s="57">
        <v>2</v>
      </c>
      <c r="T22" s="57" t="s">
        <v>156</v>
      </c>
      <c r="U22" s="57">
        <v>1</v>
      </c>
      <c r="V22" s="57">
        <v>2</v>
      </c>
    </row>
    <row r="23" spans="1:24">
      <c r="A23" s="57" t="s">
        <v>177</v>
      </c>
      <c r="B23" s="57">
        <v>12</v>
      </c>
      <c r="C23" s="57" t="s">
        <v>16</v>
      </c>
      <c r="D23" s="57" t="s">
        <v>4</v>
      </c>
      <c r="E23" s="57">
        <v>4</v>
      </c>
      <c r="F23" s="57">
        <v>2</v>
      </c>
      <c r="G23" s="57">
        <v>3</v>
      </c>
      <c r="H23" s="57">
        <v>3</v>
      </c>
      <c r="I23" s="57">
        <v>2</v>
      </c>
      <c r="J23" s="57">
        <v>5</v>
      </c>
      <c r="K23" s="57">
        <v>5</v>
      </c>
      <c r="L23" s="57">
        <v>2</v>
      </c>
      <c r="M23" s="57">
        <v>5</v>
      </c>
      <c r="N23" s="57">
        <v>4</v>
      </c>
      <c r="O23" s="57">
        <v>1</v>
      </c>
      <c r="P23" s="57">
        <v>4</v>
      </c>
      <c r="Q23" s="57">
        <v>0</v>
      </c>
      <c r="R23" s="57">
        <v>5</v>
      </c>
      <c r="S23" s="57">
        <v>4</v>
      </c>
      <c r="T23" s="57" t="s">
        <v>156</v>
      </c>
      <c r="U23" s="57">
        <v>1</v>
      </c>
      <c r="V23" s="57">
        <v>4</v>
      </c>
    </row>
    <row r="24" spans="1:24">
      <c r="A24" s="57" t="s">
        <v>178</v>
      </c>
      <c r="B24" s="57">
        <v>13</v>
      </c>
      <c r="C24" s="57" t="s">
        <v>17</v>
      </c>
      <c r="D24" s="57" t="s">
        <v>4</v>
      </c>
      <c r="E24" s="57">
        <v>3</v>
      </c>
      <c r="F24" s="57">
        <v>1</v>
      </c>
      <c r="G24" s="57">
        <v>3</v>
      </c>
      <c r="H24" s="57">
        <v>3</v>
      </c>
      <c r="I24" s="57">
        <v>3</v>
      </c>
      <c r="J24" s="57">
        <v>3</v>
      </c>
      <c r="K24" s="57">
        <v>5</v>
      </c>
      <c r="L24" s="57">
        <v>2</v>
      </c>
      <c r="M24" s="57">
        <v>4</v>
      </c>
      <c r="N24" s="57">
        <v>5</v>
      </c>
      <c r="O24" s="57">
        <v>2</v>
      </c>
      <c r="P24" s="57">
        <v>4</v>
      </c>
      <c r="Q24" s="57">
        <v>0</v>
      </c>
      <c r="R24" s="57">
        <v>4</v>
      </c>
      <c r="S24" s="57">
        <v>3</v>
      </c>
      <c r="T24" s="57" t="s">
        <v>156</v>
      </c>
      <c r="U24" s="57">
        <v>1</v>
      </c>
      <c r="V24" s="57">
        <v>2</v>
      </c>
    </row>
    <row r="25" spans="1:24">
      <c r="A25" s="57" t="s">
        <v>179</v>
      </c>
      <c r="B25" s="57">
        <v>14</v>
      </c>
      <c r="C25" s="57" t="s">
        <v>18</v>
      </c>
      <c r="D25" s="57" t="s">
        <v>4</v>
      </c>
      <c r="E25" s="57">
        <v>2</v>
      </c>
      <c r="F25" s="57">
        <v>2</v>
      </c>
      <c r="G25" s="57">
        <v>3</v>
      </c>
      <c r="H25" s="57">
        <v>3</v>
      </c>
      <c r="I25" s="57">
        <v>3</v>
      </c>
      <c r="J25" s="57">
        <v>3</v>
      </c>
      <c r="K25" s="57">
        <v>5</v>
      </c>
      <c r="L25" s="57">
        <v>1</v>
      </c>
      <c r="M25" s="57">
        <v>5</v>
      </c>
      <c r="N25" s="57">
        <v>4</v>
      </c>
      <c r="O25" s="57">
        <v>1</v>
      </c>
      <c r="P25" s="57">
        <v>5</v>
      </c>
      <c r="Q25" s="57">
        <v>2</v>
      </c>
      <c r="R25" s="57">
        <v>5</v>
      </c>
      <c r="S25" s="57">
        <v>2</v>
      </c>
      <c r="T25" s="57" t="s">
        <v>156</v>
      </c>
      <c r="U25" s="57">
        <v>0</v>
      </c>
      <c r="V25" s="57">
        <v>4</v>
      </c>
      <c r="W25" s="58">
        <f>SUM(U18:U25)</f>
        <v>8</v>
      </c>
      <c r="X25" s="58">
        <f>SUM(V18:V25)</f>
        <v>21</v>
      </c>
    </row>
    <row r="26" spans="1:24">
      <c r="A26" s="57" t="s">
        <v>180</v>
      </c>
      <c r="B26" s="57">
        <v>7</v>
      </c>
      <c r="C26" s="57" t="s">
        <v>12</v>
      </c>
      <c r="D26" s="57" t="s">
        <v>5</v>
      </c>
      <c r="E26" s="57">
        <v>4</v>
      </c>
      <c r="F26" s="57">
        <v>4</v>
      </c>
      <c r="G26" s="57">
        <v>4</v>
      </c>
      <c r="H26" s="57">
        <v>4</v>
      </c>
      <c r="I26" s="57">
        <v>5</v>
      </c>
      <c r="J26" s="57">
        <v>4</v>
      </c>
      <c r="K26" s="57">
        <v>5</v>
      </c>
      <c r="L26" s="57">
        <v>5</v>
      </c>
      <c r="M26" s="57">
        <v>5</v>
      </c>
      <c r="N26" s="57">
        <v>4</v>
      </c>
      <c r="O26" s="57">
        <v>5</v>
      </c>
      <c r="P26" s="57">
        <v>4</v>
      </c>
      <c r="Q26" s="57">
        <v>3</v>
      </c>
      <c r="R26" s="57">
        <v>5</v>
      </c>
      <c r="S26" s="57">
        <v>3</v>
      </c>
      <c r="T26" s="57" t="s">
        <v>156</v>
      </c>
      <c r="U26" s="57">
        <v>0</v>
      </c>
      <c r="V26" s="57">
        <v>6</v>
      </c>
    </row>
    <row r="27" spans="1:24">
      <c r="A27" s="57" t="s">
        <v>181</v>
      </c>
      <c r="B27" s="57">
        <v>8</v>
      </c>
      <c r="C27" s="57" t="s">
        <v>11</v>
      </c>
      <c r="D27" s="57" t="s">
        <v>5</v>
      </c>
      <c r="E27" s="57">
        <v>5</v>
      </c>
      <c r="F27" s="57">
        <v>4</v>
      </c>
      <c r="G27" s="57">
        <v>5</v>
      </c>
      <c r="H27" s="57">
        <v>4</v>
      </c>
      <c r="I27" s="57">
        <v>5</v>
      </c>
      <c r="J27" s="57">
        <v>4</v>
      </c>
      <c r="K27" s="57">
        <v>5</v>
      </c>
      <c r="L27" s="57">
        <v>3</v>
      </c>
      <c r="M27" s="57">
        <v>4</v>
      </c>
      <c r="N27" s="57">
        <v>4</v>
      </c>
      <c r="O27" s="57">
        <v>5</v>
      </c>
      <c r="P27" s="57">
        <v>5</v>
      </c>
      <c r="Q27" s="57">
        <v>3</v>
      </c>
      <c r="R27" s="57">
        <v>5</v>
      </c>
      <c r="S27" s="57">
        <v>2</v>
      </c>
      <c r="T27" s="57" t="s">
        <v>156</v>
      </c>
      <c r="U27" s="57">
        <v>0</v>
      </c>
      <c r="V27" s="57">
        <v>7</v>
      </c>
    </row>
    <row r="28" spans="1:24">
      <c r="A28" s="57" t="s">
        <v>182</v>
      </c>
      <c r="B28" s="57">
        <v>9</v>
      </c>
      <c r="C28" s="57" t="s">
        <v>13</v>
      </c>
      <c r="D28" s="57" t="s">
        <v>5</v>
      </c>
      <c r="E28" s="57">
        <v>4</v>
      </c>
      <c r="F28" s="57">
        <v>5</v>
      </c>
      <c r="G28" s="57">
        <v>4</v>
      </c>
      <c r="H28" s="57">
        <v>4</v>
      </c>
      <c r="I28" s="57">
        <v>5</v>
      </c>
      <c r="J28" s="57">
        <v>5</v>
      </c>
      <c r="K28" s="57">
        <v>5</v>
      </c>
      <c r="L28" s="57">
        <v>5</v>
      </c>
      <c r="M28" s="57">
        <v>2</v>
      </c>
      <c r="N28" s="57">
        <v>4</v>
      </c>
      <c r="O28" s="57">
        <v>3</v>
      </c>
      <c r="P28" s="57">
        <v>3</v>
      </c>
      <c r="Q28" s="57">
        <v>5</v>
      </c>
      <c r="R28" s="57">
        <v>3</v>
      </c>
      <c r="S28" s="57">
        <v>2</v>
      </c>
      <c r="T28" s="57" t="s">
        <v>156</v>
      </c>
      <c r="U28" s="57">
        <v>0</v>
      </c>
      <c r="V28" s="57">
        <v>6</v>
      </c>
    </row>
    <row r="29" spans="1:24">
      <c r="A29" s="57" t="s">
        <v>183</v>
      </c>
      <c r="B29" s="57">
        <v>10</v>
      </c>
      <c r="C29" s="57" t="s">
        <v>14</v>
      </c>
      <c r="D29" s="57" t="s">
        <v>5</v>
      </c>
      <c r="E29" s="57">
        <v>4</v>
      </c>
      <c r="F29" s="57">
        <v>5</v>
      </c>
      <c r="G29" s="57">
        <v>4</v>
      </c>
      <c r="H29" s="57">
        <v>4</v>
      </c>
      <c r="I29" s="57">
        <v>5</v>
      </c>
      <c r="J29" s="57">
        <v>5</v>
      </c>
      <c r="K29" s="57">
        <v>5</v>
      </c>
      <c r="L29" s="57">
        <v>2</v>
      </c>
      <c r="M29" s="57">
        <v>2</v>
      </c>
      <c r="N29" s="57">
        <v>4</v>
      </c>
      <c r="O29" s="57">
        <v>4</v>
      </c>
      <c r="P29" s="57">
        <v>5</v>
      </c>
      <c r="Q29" s="57">
        <v>5</v>
      </c>
      <c r="R29" s="57">
        <v>5</v>
      </c>
      <c r="S29" s="57">
        <v>4</v>
      </c>
      <c r="T29" s="57" t="s">
        <v>156</v>
      </c>
      <c r="U29" s="57">
        <v>0</v>
      </c>
      <c r="V29" s="57">
        <v>7</v>
      </c>
    </row>
    <row r="30" spans="1:24">
      <c r="A30" s="57" t="s">
        <v>184</v>
      </c>
      <c r="B30" s="57">
        <v>11</v>
      </c>
      <c r="C30" s="57" t="s">
        <v>15</v>
      </c>
      <c r="D30" s="57" t="s">
        <v>5</v>
      </c>
      <c r="E30" s="57">
        <v>5</v>
      </c>
      <c r="F30" s="57">
        <v>5</v>
      </c>
      <c r="G30" s="57">
        <v>4</v>
      </c>
      <c r="H30" s="57">
        <v>4</v>
      </c>
      <c r="I30" s="57">
        <v>4</v>
      </c>
      <c r="J30" s="57">
        <v>5</v>
      </c>
      <c r="K30" s="57">
        <v>5</v>
      </c>
      <c r="L30" s="57">
        <v>5</v>
      </c>
      <c r="M30" s="57">
        <v>4</v>
      </c>
      <c r="N30" s="57">
        <v>2</v>
      </c>
      <c r="O30" s="57">
        <v>2</v>
      </c>
      <c r="P30" s="57">
        <v>2</v>
      </c>
      <c r="Q30" s="57">
        <v>3</v>
      </c>
      <c r="R30" s="57">
        <v>3</v>
      </c>
      <c r="S30" s="57">
        <v>4</v>
      </c>
      <c r="T30" s="57" t="s">
        <v>156</v>
      </c>
      <c r="U30" s="57">
        <v>0</v>
      </c>
      <c r="V30" s="57">
        <v>5</v>
      </c>
    </row>
    <row r="31" spans="1:24">
      <c r="A31" s="57" t="s">
        <v>185</v>
      </c>
      <c r="B31" s="57">
        <v>12</v>
      </c>
      <c r="C31" s="57" t="s">
        <v>16</v>
      </c>
      <c r="D31" s="57" t="s">
        <v>5</v>
      </c>
      <c r="E31" s="57">
        <v>5</v>
      </c>
      <c r="F31" s="57">
        <v>5</v>
      </c>
      <c r="G31" s="57">
        <v>4</v>
      </c>
      <c r="H31" s="57">
        <v>4</v>
      </c>
      <c r="I31" s="57">
        <v>5</v>
      </c>
      <c r="J31" s="57">
        <v>5</v>
      </c>
      <c r="K31" s="57">
        <v>5</v>
      </c>
      <c r="L31" s="57">
        <v>5</v>
      </c>
      <c r="M31" s="57">
        <v>3</v>
      </c>
      <c r="N31" s="57">
        <v>4</v>
      </c>
      <c r="O31" s="57">
        <v>5</v>
      </c>
      <c r="P31" s="57">
        <v>4</v>
      </c>
      <c r="Q31" s="57">
        <v>3</v>
      </c>
      <c r="R31" s="57">
        <v>3</v>
      </c>
      <c r="S31" s="57">
        <v>3</v>
      </c>
      <c r="T31" s="57" t="s">
        <v>156</v>
      </c>
      <c r="U31" s="57">
        <v>0</v>
      </c>
      <c r="V31" s="57">
        <v>7</v>
      </c>
    </row>
    <row r="32" spans="1:24">
      <c r="A32" s="57" t="s">
        <v>186</v>
      </c>
      <c r="B32" s="57">
        <v>13</v>
      </c>
      <c r="C32" s="57" t="s">
        <v>17</v>
      </c>
      <c r="D32" s="57" t="s">
        <v>5</v>
      </c>
      <c r="E32" s="57">
        <v>5</v>
      </c>
      <c r="F32" s="57">
        <v>4</v>
      </c>
      <c r="G32" s="57">
        <v>4</v>
      </c>
      <c r="H32" s="57">
        <v>4</v>
      </c>
      <c r="I32" s="57">
        <v>4</v>
      </c>
      <c r="J32" s="57">
        <v>5</v>
      </c>
      <c r="K32" s="57">
        <v>5</v>
      </c>
      <c r="L32" s="57">
        <v>4</v>
      </c>
      <c r="M32" s="57">
        <v>2</v>
      </c>
      <c r="N32" s="57">
        <v>2</v>
      </c>
      <c r="O32" s="57">
        <v>4</v>
      </c>
      <c r="P32" s="57">
        <v>4</v>
      </c>
      <c r="Q32" s="57">
        <v>3</v>
      </c>
      <c r="R32" s="57">
        <v>4</v>
      </c>
      <c r="S32" s="57">
        <v>4</v>
      </c>
      <c r="T32" s="57" t="s">
        <v>156</v>
      </c>
      <c r="U32" s="57">
        <v>0</v>
      </c>
      <c r="V32" s="57">
        <v>3</v>
      </c>
    </row>
    <row r="33" spans="1:24">
      <c r="A33" s="57" t="s">
        <v>187</v>
      </c>
      <c r="B33" s="57">
        <v>14</v>
      </c>
      <c r="C33" s="57" t="s">
        <v>18</v>
      </c>
      <c r="D33" s="57" t="s">
        <v>5</v>
      </c>
      <c r="E33" s="57">
        <v>4</v>
      </c>
      <c r="F33" s="57">
        <v>5</v>
      </c>
      <c r="G33" s="57">
        <v>4</v>
      </c>
      <c r="H33" s="57">
        <v>4</v>
      </c>
      <c r="I33" s="57">
        <v>4</v>
      </c>
      <c r="J33" s="57">
        <v>5</v>
      </c>
      <c r="K33" s="57">
        <v>5</v>
      </c>
      <c r="L33" s="57">
        <v>3</v>
      </c>
      <c r="M33" s="57">
        <v>2</v>
      </c>
      <c r="N33" s="57">
        <v>4</v>
      </c>
      <c r="O33" s="57">
        <v>3</v>
      </c>
      <c r="P33" s="57">
        <v>4</v>
      </c>
      <c r="Q33" s="57">
        <v>4</v>
      </c>
      <c r="R33" s="57">
        <v>3</v>
      </c>
      <c r="S33" s="57">
        <v>3</v>
      </c>
      <c r="T33" s="57" t="s">
        <v>156</v>
      </c>
      <c r="U33" s="57">
        <v>0</v>
      </c>
      <c r="V33" s="57">
        <v>3</v>
      </c>
      <c r="W33" s="58">
        <f>SUM(U26:U33)</f>
        <v>0</v>
      </c>
      <c r="X33" s="58">
        <f>SUM(V26:V33)</f>
        <v>44</v>
      </c>
    </row>
    <row r="34" spans="1:24">
      <c r="A34" s="57" t="s">
        <v>188</v>
      </c>
      <c r="B34" s="57">
        <v>7</v>
      </c>
      <c r="C34" s="57" t="s">
        <v>12</v>
      </c>
      <c r="D34" s="57" t="s">
        <v>6</v>
      </c>
      <c r="E34" s="57">
        <v>5</v>
      </c>
      <c r="F34" s="57">
        <v>2</v>
      </c>
      <c r="G34" s="57">
        <v>4</v>
      </c>
      <c r="H34" s="57">
        <v>5</v>
      </c>
      <c r="I34" s="57">
        <v>4</v>
      </c>
      <c r="J34" s="57">
        <v>5</v>
      </c>
      <c r="K34" s="57">
        <v>5</v>
      </c>
      <c r="L34" s="57">
        <v>2</v>
      </c>
      <c r="M34" s="57">
        <v>5</v>
      </c>
      <c r="N34" s="57">
        <v>5</v>
      </c>
      <c r="O34" s="57">
        <v>4</v>
      </c>
      <c r="P34" s="57">
        <v>2</v>
      </c>
      <c r="Q34" s="57">
        <v>5</v>
      </c>
      <c r="R34" s="57">
        <v>5</v>
      </c>
      <c r="S34" s="57">
        <v>5</v>
      </c>
      <c r="T34" s="57" t="s">
        <v>156</v>
      </c>
      <c r="U34" s="57">
        <v>0</v>
      </c>
      <c r="V34" s="57">
        <v>9</v>
      </c>
    </row>
    <row r="35" spans="1:24">
      <c r="A35" s="57" t="s">
        <v>189</v>
      </c>
      <c r="B35" s="57">
        <v>8</v>
      </c>
      <c r="C35" s="57" t="s">
        <v>11</v>
      </c>
      <c r="D35" s="57" t="s">
        <v>6</v>
      </c>
      <c r="E35" s="57">
        <v>4</v>
      </c>
      <c r="F35" s="57">
        <v>4</v>
      </c>
      <c r="G35" s="57">
        <v>4</v>
      </c>
      <c r="H35" s="57">
        <v>5</v>
      </c>
      <c r="I35" s="57">
        <v>4</v>
      </c>
      <c r="J35" s="57">
        <v>5</v>
      </c>
      <c r="K35" s="57">
        <v>3</v>
      </c>
      <c r="L35" s="57">
        <v>1</v>
      </c>
      <c r="M35" s="57">
        <v>5</v>
      </c>
      <c r="N35" s="57">
        <v>5</v>
      </c>
      <c r="O35" s="57">
        <v>4</v>
      </c>
      <c r="P35" s="57">
        <v>3</v>
      </c>
      <c r="Q35" s="57">
        <v>5</v>
      </c>
      <c r="R35" s="57">
        <v>5</v>
      </c>
      <c r="S35" s="57">
        <v>5</v>
      </c>
      <c r="T35" s="57" t="s">
        <v>156</v>
      </c>
      <c r="U35" s="57">
        <v>0</v>
      </c>
      <c r="V35" s="57">
        <v>7</v>
      </c>
    </row>
    <row r="36" spans="1:24">
      <c r="A36" s="57" t="s">
        <v>190</v>
      </c>
      <c r="B36" s="57">
        <v>9</v>
      </c>
      <c r="C36" s="57" t="s">
        <v>13</v>
      </c>
      <c r="D36" s="57" t="s">
        <v>6</v>
      </c>
      <c r="E36" s="57">
        <v>5</v>
      </c>
      <c r="F36" s="57">
        <v>5</v>
      </c>
      <c r="G36" s="57">
        <v>5</v>
      </c>
      <c r="H36" s="57">
        <v>5</v>
      </c>
      <c r="I36" s="57">
        <v>4</v>
      </c>
      <c r="J36" s="57">
        <v>5</v>
      </c>
      <c r="K36" s="57">
        <v>5</v>
      </c>
      <c r="L36" s="57">
        <v>2</v>
      </c>
      <c r="M36" s="57">
        <v>5</v>
      </c>
      <c r="N36" s="57">
        <v>5</v>
      </c>
      <c r="O36" s="57">
        <v>4</v>
      </c>
      <c r="P36" s="57">
        <v>5</v>
      </c>
      <c r="Q36" s="57">
        <v>5</v>
      </c>
      <c r="R36" s="57">
        <v>5</v>
      </c>
      <c r="S36" s="57">
        <v>5</v>
      </c>
      <c r="T36" s="57" t="s">
        <v>156</v>
      </c>
      <c r="U36" s="57">
        <v>0</v>
      </c>
      <c r="V36" s="57">
        <v>12</v>
      </c>
    </row>
    <row r="37" spans="1:24">
      <c r="A37" s="57" t="s">
        <v>191</v>
      </c>
      <c r="B37" s="57">
        <v>10</v>
      </c>
      <c r="C37" s="57" t="s">
        <v>14</v>
      </c>
      <c r="D37" s="57" t="s">
        <v>6</v>
      </c>
      <c r="E37" s="57">
        <v>5</v>
      </c>
      <c r="F37" s="57">
        <v>4</v>
      </c>
      <c r="G37" s="57">
        <v>5</v>
      </c>
      <c r="H37" s="57">
        <v>5</v>
      </c>
      <c r="I37" s="57">
        <v>4</v>
      </c>
      <c r="J37" s="57">
        <v>5</v>
      </c>
      <c r="K37" s="57">
        <v>5</v>
      </c>
      <c r="L37" s="57">
        <v>1</v>
      </c>
      <c r="M37" s="57">
        <v>5</v>
      </c>
      <c r="N37" s="57">
        <v>5</v>
      </c>
      <c r="O37" s="57">
        <v>5</v>
      </c>
      <c r="P37" s="57">
        <v>3</v>
      </c>
      <c r="Q37" s="57">
        <v>4</v>
      </c>
      <c r="R37" s="57">
        <v>5</v>
      </c>
      <c r="S37" s="57">
        <v>5</v>
      </c>
      <c r="T37" s="57" t="s">
        <v>156</v>
      </c>
      <c r="U37" s="57">
        <v>0</v>
      </c>
      <c r="V37" s="57">
        <v>10</v>
      </c>
    </row>
    <row r="38" spans="1:24">
      <c r="A38" s="57" t="s">
        <v>192</v>
      </c>
      <c r="B38" s="57">
        <v>11</v>
      </c>
      <c r="C38" s="57" t="s">
        <v>15</v>
      </c>
      <c r="D38" s="57" t="s">
        <v>6</v>
      </c>
      <c r="E38" s="57">
        <v>3</v>
      </c>
      <c r="F38" s="57">
        <v>5</v>
      </c>
      <c r="G38" s="57">
        <v>5</v>
      </c>
      <c r="H38" s="57">
        <v>5</v>
      </c>
      <c r="I38" s="57">
        <v>5</v>
      </c>
      <c r="J38" s="57">
        <v>5</v>
      </c>
      <c r="K38" s="57">
        <v>5</v>
      </c>
      <c r="L38" s="57">
        <v>0</v>
      </c>
      <c r="M38" s="57">
        <v>4</v>
      </c>
      <c r="N38" s="57">
        <v>4</v>
      </c>
      <c r="O38" s="57">
        <v>4</v>
      </c>
      <c r="P38" s="57">
        <v>4</v>
      </c>
      <c r="Q38" s="57">
        <v>5</v>
      </c>
      <c r="R38" s="57">
        <v>5</v>
      </c>
      <c r="S38" s="57">
        <v>5</v>
      </c>
      <c r="T38" s="57" t="s">
        <v>156</v>
      </c>
      <c r="U38" s="57">
        <v>1</v>
      </c>
      <c r="V38" s="57">
        <v>9</v>
      </c>
    </row>
    <row r="39" spans="1:24">
      <c r="A39" s="57" t="s">
        <v>193</v>
      </c>
      <c r="B39" s="57">
        <v>12</v>
      </c>
      <c r="C39" s="57" t="s">
        <v>16</v>
      </c>
      <c r="D39" s="57" t="s">
        <v>6</v>
      </c>
      <c r="E39" s="57">
        <v>3</v>
      </c>
      <c r="F39" s="57">
        <v>5</v>
      </c>
      <c r="G39" s="57">
        <v>5</v>
      </c>
      <c r="H39" s="57">
        <v>5</v>
      </c>
      <c r="I39" s="57">
        <v>4</v>
      </c>
      <c r="J39" s="57">
        <v>5</v>
      </c>
      <c r="K39" s="57"/>
      <c r="L39" s="57">
        <v>1</v>
      </c>
      <c r="M39" s="57">
        <v>3</v>
      </c>
      <c r="N39" s="57">
        <v>4</v>
      </c>
      <c r="O39" s="57">
        <v>5</v>
      </c>
      <c r="P39" s="57">
        <v>5</v>
      </c>
      <c r="Q39" s="57">
        <v>5</v>
      </c>
      <c r="R39" s="57">
        <v>5</v>
      </c>
      <c r="S39" s="57">
        <v>5</v>
      </c>
      <c r="T39" s="57" t="s">
        <v>156</v>
      </c>
      <c r="U39" s="57">
        <v>0</v>
      </c>
      <c r="V39" s="57">
        <v>9</v>
      </c>
    </row>
    <row r="40" spans="1:24">
      <c r="A40" s="57" t="s">
        <v>194</v>
      </c>
      <c r="B40" s="57">
        <v>13</v>
      </c>
      <c r="C40" s="57" t="s">
        <v>17</v>
      </c>
      <c r="D40" s="57" t="s">
        <v>6</v>
      </c>
      <c r="E40" s="57">
        <v>4</v>
      </c>
      <c r="F40" s="57">
        <v>3</v>
      </c>
      <c r="G40" s="57">
        <v>5</v>
      </c>
      <c r="H40" s="57">
        <v>5</v>
      </c>
      <c r="I40" s="57">
        <v>5</v>
      </c>
      <c r="J40" s="57">
        <v>5</v>
      </c>
      <c r="K40" s="57">
        <v>3</v>
      </c>
      <c r="L40" s="57">
        <v>3</v>
      </c>
      <c r="M40" s="57">
        <v>4</v>
      </c>
      <c r="N40" s="57">
        <v>5</v>
      </c>
      <c r="O40" s="57">
        <v>5</v>
      </c>
      <c r="P40" s="57">
        <v>4</v>
      </c>
      <c r="Q40" s="57">
        <v>5</v>
      </c>
      <c r="R40" s="57">
        <v>5</v>
      </c>
      <c r="S40" s="57">
        <v>5</v>
      </c>
      <c r="T40" s="57" t="s">
        <v>156</v>
      </c>
      <c r="U40" s="57">
        <v>0</v>
      </c>
      <c r="V40" s="57">
        <v>9</v>
      </c>
    </row>
    <row r="41" spans="1:24">
      <c r="A41" s="57" t="s">
        <v>195</v>
      </c>
      <c r="B41" s="57">
        <v>14</v>
      </c>
      <c r="C41" s="57" t="s">
        <v>18</v>
      </c>
      <c r="D41" s="57" t="s">
        <v>6</v>
      </c>
      <c r="E41" s="57">
        <v>5</v>
      </c>
      <c r="F41" s="57">
        <v>5</v>
      </c>
      <c r="G41" s="57">
        <v>5</v>
      </c>
      <c r="H41" s="57">
        <v>5</v>
      </c>
      <c r="I41" s="57">
        <v>5</v>
      </c>
      <c r="J41" s="57">
        <v>5</v>
      </c>
      <c r="K41" s="57">
        <v>5</v>
      </c>
      <c r="L41" s="57">
        <v>4</v>
      </c>
      <c r="M41" s="57">
        <v>4</v>
      </c>
      <c r="N41" s="57">
        <v>5</v>
      </c>
      <c r="O41" s="57">
        <v>4</v>
      </c>
      <c r="P41" s="57">
        <v>4</v>
      </c>
      <c r="Q41" s="57">
        <v>5</v>
      </c>
      <c r="R41" s="57">
        <v>5</v>
      </c>
      <c r="S41" s="57">
        <v>5</v>
      </c>
      <c r="T41" s="57" t="s">
        <v>156</v>
      </c>
      <c r="U41" s="57">
        <v>0</v>
      </c>
      <c r="V41" s="57">
        <v>11</v>
      </c>
      <c r="W41" s="58">
        <f>SUM(U34:U41)</f>
        <v>1</v>
      </c>
      <c r="X41" s="58">
        <f>SUM(V34:V41)</f>
        <v>76</v>
      </c>
    </row>
    <row r="42" spans="1:24">
      <c r="A42" s="57" t="s">
        <v>196</v>
      </c>
      <c r="B42" s="57">
        <v>16</v>
      </c>
      <c r="C42" s="57" t="s">
        <v>19</v>
      </c>
      <c r="D42" s="57" t="s">
        <v>2</v>
      </c>
      <c r="E42" s="57">
        <v>2</v>
      </c>
      <c r="F42" s="57">
        <v>1</v>
      </c>
      <c r="G42" s="57">
        <v>1</v>
      </c>
      <c r="H42" s="57">
        <v>0</v>
      </c>
      <c r="I42" s="57">
        <v>1</v>
      </c>
      <c r="J42" s="57">
        <v>0</v>
      </c>
      <c r="K42" s="57">
        <v>0</v>
      </c>
      <c r="L42" s="57">
        <v>5</v>
      </c>
      <c r="M42" s="57">
        <v>2</v>
      </c>
      <c r="N42" s="57">
        <v>2</v>
      </c>
      <c r="O42" s="57">
        <v>0</v>
      </c>
      <c r="P42" s="57">
        <v>2</v>
      </c>
      <c r="Q42" s="57">
        <v>5</v>
      </c>
      <c r="R42" s="57">
        <v>2</v>
      </c>
      <c r="S42" s="57">
        <v>1</v>
      </c>
      <c r="T42" s="57" t="s">
        <v>197</v>
      </c>
      <c r="U42" s="57">
        <v>4</v>
      </c>
      <c r="V42" s="57">
        <v>2</v>
      </c>
    </row>
    <row r="43" spans="1:24">
      <c r="A43" s="57" t="s">
        <v>198</v>
      </c>
      <c r="B43" s="57">
        <v>17</v>
      </c>
      <c r="C43" s="57" t="s">
        <v>20</v>
      </c>
      <c r="D43" s="57" t="s">
        <v>2</v>
      </c>
      <c r="E43" s="57">
        <v>1</v>
      </c>
      <c r="F43" s="57">
        <v>2</v>
      </c>
      <c r="G43" s="57">
        <v>1</v>
      </c>
      <c r="H43" s="57">
        <v>0</v>
      </c>
      <c r="I43" s="57">
        <v>1</v>
      </c>
      <c r="J43" s="57">
        <v>1</v>
      </c>
      <c r="K43" s="57">
        <v>0</v>
      </c>
      <c r="L43" s="57">
        <v>5</v>
      </c>
      <c r="M43" s="57">
        <v>1</v>
      </c>
      <c r="N43" s="57">
        <v>1</v>
      </c>
      <c r="O43" s="57">
        <v>0</v>
      </c>
      <c r="P43" s="57">
        <v>3</v>
      </c>
      <c r="Q43" s="57">
        <v>4</v>
      </c>
      <c r="R43" s="57">
        <v>2</v>
      </c>
      <c r="S43" s="57">
        <v>1</v>
      </c>
      <c r="T43" s="57" t="s">
        <v>197</v>
      </c>
      <c r="U43" s="57">
        <v>3</v>
      </c>
      <c r="V43" s="57">
        <v>1</v>
      </c>
    </row>
    <row r="44" spans="1:24">
      <c r="A44" s="57" t="s">
        <v>199</v>
      </c>
      <c r="B44" s="57">
        <v>18</v>
      </c>
      <c r="C44" s="57" t="s">
        <v>21</v>
      </c>
      <c r="D44" s="57" t="s">
        <v>2</v>
      </c>
      <c r="E44" s="57">
        <v>2</v>
      </c>
      <c r="F44" s="57">
        <v>2</v>
      </c>
      <c r="G44" s="57">
        <v>1</v>
      </c>
      <c r="H44" s="57">
        <v>0</v>
      </c>
      <c r="I44" s="57">
        <v>1</v>
      </c>
      <c r="J44" s="57">
        <v>0</v>
      </c>
      <c r="K44" s="57">
        <v>0</v>
      </c>
      <c r="L44" s="57">
        <v>2</v>
      </c>
      <c r="M44" s="57">
        <v>0</v>
      </c>
      <c r="N44" s="57">
        <v>4</v>
      </c>
      <c r="O44" s="57">
        <v>0</v>
      </c>
      <c r="P44" s="57">
        <v>1</v>
      </c>
      <c r="Q44" s="57">
        <v>5</v>
      </c>
      <c r="R44" s="57">
        <v>2</v>
      </c>
      <c r="S44" s="57">
        <v>1</v>
      </c>
      <c r="T44" s="57" t="s">
        <v>197</v>
      </c>
      <c r="U44" s="57">
        <v>5</v>
      </c>
      <c r="V44" s="57">
        <v>1</v>
      </c>
    </row>
    <row r="45" spans="1:24">
      <c r="A45" s="57" t="s">
        <v>200</v>
      </c>
      <c r="B45" s="57">
        <v>19</v>
      </c>
      <c r="C45" s="57" t="s">
        <v>22</v>
      </c>
      <c r="D45" s="57" t="s">
        <v>2</v>
      </c>
      <c r="E45" s="57">
        <v>3</v>
      </c>
      <c r="F45" s="57">
        <v>2</v>
      </c>
      <c r="G45" s="57">
        <v>1</v>
      </c>
      <c r="H45" s="57">
        <v>0</v>
      </c>
      <c r="I45" s="57">
        <v>1</v>
      </c>
      <c r="J45" s="57">
        <v>0</v>
      </c>
      <c r="K45" s="57">
        <v>0</v>
      </c>
      <c r="L45" s="57">
        <v>5</v>
      </c>
      <c r="M45" s="57">
        <v>2</v>
      </c>
      <c r="N45" s="57">
        <v>1</v>
      </c>
      <c r="O45" s="57">
        <v>0</v>
      </c>
      <c r="P45" s="57">
        <v>1</v>
      </c>
      <c r="Q45" s="57">
        <v>5</v>
      </c>
      <c r="R45" s="57">
        <v>5</v>
      </c>
      <c r="S45" s="57">
        <v>1</v>
      </c>
      <c r="T45" s="57" t="s">
        <v>197</v>
      </c>
      <c r="U45" s="57">
        <v>4</v>
      </c>
      <c r="V45" s="57">
        <v>3</v>
      </c>
    </row>
    <row r="46" spans="1:24">
      <c r="A46" s="57" t="s">
        <v>201</v>
      </c>
      <c r="B46" s="57">
        <v>20</v>
      </c>
      <c r="C46" s="57" t="s">
        <v>23</v>
      </c>
      <c r="D46" s="57" t="s">
        <v>2</v>
      </c>
      <c r="E46" s="57">
        <v>3</v>
      </c>
      <c r="F46" s="57">
        <v>2</v>
      </c>
      <c r="G46" s="57">
        <v>1</v>
      </c>
      <c r="H46" s="57">
        <v>0</v>
      </c>
      <c r="I46" s="57">
        <v>2</v>
      </c>
      <c r="J46" s="57">
        <v>0</v>
      </c>
      <c r="K46" s="57">
        <v>0</v>
      </c>
      <c r="L46" s="57">
        <v>2</v>
      </c>
      <c r="M46" s="57">
        <v>0</v>
      </c>
      <c r="N46" s="57">
        <v>2</v>
      </c>
      <c r="O46" s="57">
        <v>1</v>
      </c>
      <c r="P46" s="57">
        <v>1</v>
      </c>
      <c r="Q46" s="57">
        <v>4</v>
      </c>
      <c r="R46" s="57">
        <v>0</v>
      </c>
      <c r="S46" s="57">
        <v>1</v>
      </c>
      <c r="T46" s="57" t="s">
        <v>197</v>
      </c>
      <c r="U46" s="57">
        <v>5</v>
      </c>
      <c r="V46" s="57">
        <v>0</v>
      </c>
    </row>
    <row r="47" spans="1:24">
      <c r="A47" s="57" t="s">
        <v>202</v>
      </c>
      <c r="B47" s="57">
        <v>21</v>
      </c>
      <c r="C47" s="57" t="s">
        <v>24</v>
      </c>
      <c r="D47" s="57" t="s">
        <v>2</v>
      </c>
      <c r="E47" s="57">
        <v>1</v>
      </c>
      <c r="F47" s="57">
        <v>2</v>
      </c>
      <c r="G47" s="57">
        <v>1</v>
      </c>
      <c r="H47" s="57">
        <v>0</v>
      </c>
      <c r="I47" s="57">
        <v>3</v>
      </c>
      <c r="J47" s="57">
        <v>0</v>
      </c>
      <c r="K47" s="57">
        <v>0</v>
      </c>
      <c r="L47" s="57">
        <v>5</v>
      </c>
      <c r="M47" s="57">
        <v>0</v>
      </c>
      <c r="N47" s="57">
        <v>3</v>
      </c>
      <c r="O47" s="57">
        <v>0</v>
      </c>
      <c r="P47" s="57">
        <v>3</v>
      </c>
      <c r="Q47" s="57">
        <v>3</v>
      </c>
      <c r="R47" s="57">
        <v>0</v>
      </c>
      <c r="S47" s="57">
        <v>1</v>
      </c>
      <c r="T47" s="57" t="s">
        <v>197</v>
      </c>
      <c r="U47" s="57">
        <v>6</v>
      </c>
      <c r="V47" s="57">
        <v>1</v>
      </c>
    </row>
    <row r="48" spans="1:24">
      <c r="A48" s="57" t="s">
        <v>203</v>
      </c>
      <c r="B48" s="57">
        <v>22</v>
      </c>
      <c r="C48" s="57" t="s">
        <v>26</v>
      </c>
      <c r="D48" s="57" t="s">
        <v>2</v>
      </c>
      <c r="E48" s="57">
        <v>3</v>
      </c>
      <c r="F48" s="57">
        <v>2</v>
      </c>
      <c r="G48" s="57">
        <v>1</v>
      </c>
      <c r="H48" s="57">
        <v>0</v>
      </c>
      <c r="I48" s="57">
        <v>1</v>
      </c>
      <c r="J48" s="57">
        <v>0</v>
      </c>
      <c r="K48" s="57">
        <v>0</v>
      </c>
      <c r="L48" s="57">
        <v>1</v>
      </c>
      <c r="M48" s="57">
        <v>1</v>
      </c>
      <c r="N48" s="57">
        <v>3</v>
      </c>
      <c r="O48" s="57">
        <v>1</v>
      </c>
      <c r="P48" s="57">
        <v>1</v>
      </c>
      <c r="Q48" s="57">
        <v>5</v>
      </c>
      <c r="R48" s="57">
        <v>0</v>
      </c>
      <c r="S48" s="57">
        <v>0</v>
      </c>
      <c r="T48" s="57" t="s">
        <v>197</v>
      </c>
      <c r="U48" s="57">
        <v>5</v>
      </c>
      <c r="V48" s="57">
        <v>1</v>
      </c>
    </row>
    <row r="49" spans="1:24">
      <c r="A49" s="57" t="s">
        <v>204</v>
      </c>
      <c r="B49" s="57">
        <v>23</v>
      </c>
      <c r="C49" s="57" t="s">
        <v>25</v>
      </c>
      <c r="D49" s="57" t="s">
        <v>2</v>
      </c>
      <c r="E49" s="57">
        <v>3</v>
      </c>
      <c r="F49" s="57">
        <v>1</v>
      </c>
      <c r="G49" s="57">
        <v>1</v>
      </c>
      <c r="H49" s="57">
        <v>0</v>
      </c>
      <c r="I49" s="57">
        <v>1</v>
      </c>
      <c r="J49" s="57">
        <v>0</v>
      </c>
      <c r="K49" s="57">
        <v>0</v>
      </c>
      <c r="L49" s="57">
        <v>4</v>
      </c>
      <c r="M49" s="57">
        <v>1</v>
      </c>
      <c r="N49" s="57">
        <v>1</v>
      </c>
      <c r="O49" s="57">
        <v>0</v>
      </c>
      <c r="P49" s="57">
        <v>0</v>
      </c>
      <c r="Q49" s="57">
        <v>3</v>
      </c>
      <c r="R49" s="57">
        <v>0</v>
      </c>
      <c r="S49" s="57">
        <v>0</v>
      </c>
      <c r="T49" s="57" t="s">
        <v>197</v>
      </c>
      <c r="U49" s="57">
        <v>7</v>
      </c>
      <c r="V49" s="57">
        <v>0</v>
      </c>
      <c r="W49" s="58">
        <f>SUM(U42:U49)</f>
        <v>39</v>
      </c>
      <c r="X49" s="58">
        <f>SUM(V42:V49)</f>
        <v>9</v>
      </c>
    </row>
    <row r="50" spans="1:24">
      <c r="A50" s="57" t="s">
        <v>205</v>
      </c>
      <c r="B50" s="57">
        <v>16</v>
      </c>
      <c r="C50" s="57" t="s">
        <v>19</v>
      </c>
      <c r="D50" s="57" t="s">
        <v>3</v>
      </c>
      <c r="E50" s="57">
        <v>2</v>
      </c>
      <c r="F50" s="57">
        <v>5</v>
      </c>
      <c r="G50" s="57">
        <v>2</v>
      </c>
      <c r="H50" s="57">
        <v>0</v>
      </c>
      <c r="I50" s="57">
        <v>2</v>
      </c>
      <c r="J50" s="57">
        <v>2</v>
      </c>
      <c r="K50" s="57">
        <v>2</v>
      </c>
      <c r="L50" s="57">
        <v>4</v>
      </c>
      <c r="M50" s="57">
        <v>5</v>
      </c>
      <c r="N50" s="57">
        <v>5</v>
      </c>
      <c r="O50" s="57">
        <v>3</v>
      </c>
      <c r="P50" s="57">
        <v>4</v>
      </c>
      <c r="Q50" s="57">
        <v>2</v>
      </c>
      <c r="R50" s="57">
        <v>0</v>
      </c>
      <c r="S50" s="57">
        <v>2</v>
      </c>
      <c r="T50" s="57" t="s">
        <v>197</v>
      </c>
      <c r="U50" s="57">
        <v>2</v>
      </c>
      <c r="V50" s="57">
        <v>3</v>
      </c>
    </row>
    <row r="51" spans="1:24">
      <c r="A51" s="57" t="s">
        <v>206</v>
      </c>
      <c r="B51" s="57">
        <v>17</v>
      </c>
      <c r="C51" s="57" t="s">
        <v>20</v>
      </c>
      <c r="D51" s="57" t="s">
        <v>3</v>
      </c>
      <c r="E51" s="57">
        <v>3</v>
      </c>
      <c r="F51" s="57">
        <v>5</v>
      </c>
      <c r="G51" s="57">
        <v>2</v>
      </c>
      <c r="H51" s="57">
        <v>0</v>
      </c>
      <c r="I51" s="57">
        <v>2</v>
      </c>
      <c r="J51" s="57">
        <v>2</v>
      </c>
      <c r="K51" s="57">
        <v>2</v>
      </c>
      <c r="L51" s="57">
        <v>3</v>
      </c>
      <c r="M51" s="57">
        <v>5</v>
      </c>
      <c r="N51" s="57">
        <v>5</v>
      </c>
      <c r="O51" s="57">
        <v>3</v>
      </c>
      <c r="P51" s="57">
        <v>5</v>
      </c>
      <c r="Q51" s="57">
        <v>4</v>
      </c>
      <c r="R51" s="57">
        <v>1</v>
      </c>
      <c r="S51" s="57">
        <v>3</v>
      </c>
      <c r="T51" s="57" t="s">
        <v>197</v>
      </c>
      <c r="U51" s="57">
        <v>1</v>
      </c>
      <c r="V51" s="57">
        <v>4</v>
      </c>
    </row>
    <row r="52" spans="1:24">
      <c r="A52" s="57" t="s">
        <v>207</v>
      </c>
      <c r="B52" s="57">
        <v>18</v>
      </c>
      <c r="C52" s="57" t="s">
        <v>21</v>
      </c>
      <c r="D52" s="57" t="s">
        <v>3</v>
      </c>
      <c r="E52" s="57">
        <v>1</v>
      </c>
      <c r="F52" s="57">
        <v>5</v>
      </c>
      <c r="G52" s="57">
        <v>2</v>
      </c>
      <c r="H52" s="57">
        <v>0</v>
      </c>
      <c r="I52" s="57">
        <v>2</v>
      </c>
      <c r="J52" s="57">
        <v>4</v>
      </c>
      <c r="K52" s="57">
        <v>2</v>
      </c>
      <c r="L52" s="57">
        <v>5</v>
      </c>
      <c r="M52" s="57">
        <v>5</v>
      </c>
      <c r="N52" s="57">
        <v>4</v>
      </c>
      <c r="O52" s="57">
        <v>4</v>
      </c>
      <c r="P52" s="57">
        <v>4</v>
      </c>
      <c r="Q52" s="57">
        <v>5</v>
      </c>
      <c r="R52" s="57">
        <v>1</v>
      </c>
      <c r="S52" s="57">
        <v>2</v>
      </c>
      <c r="T52" s="57" t="s">
        <v>197</v>
      </c>
      <c r="U52" s="57">
        <v>1</v>
      </c>
      <c r="V52" s="57">
        <v>4</v>
      </c>
    </row>
    <row r="53" spans="1:24">
      <c r="A53" s="57" t="s">
        <v>208</v>
      </c>
      <c r="B53" s="57">
        <v>19</v>
      </c>
      <c r="C53" s="57" t="s">
        <v>22</v>
      </c>
      <c r="D53" s="57" t="s">
        <v>3</v>
      </c>
      <c r="E53" s="57">
        <v>1</v>
      </c>
      <c r="F53" s="57">
        <v>4</v>
      </c>
      <c r="G53" s="57">
        <v>2</v>
      </c>
      <c r="H53" s="57">
        <v>0</v>
      </c>
      <c r="I53" s="57">
        <v>2</v>
      </c>
      <c r="J53" s="57">
        <v>4</v>
      </c>
      <c r="K53" s="57">
        <v>2</v>
      </c>
      <c r="L53" s="57">
        <v>3</v>
      </c>
      <c r="M53" s="57">
        <v>5</v>
      </c>
      <c r="N53" s="57">
        <v>3</v>
      </c>
      <c r="O53" s="57">
        <v>3</v>
      </c>
      <c r="P53" s="57">
        <v>2</v>
      </c>
      <c r="Q53" s="57">
        <v>3</v>
      </c>
      <c r="R53" s="57">
        <v>5</v>
      </c>
      <c r="S53" s="57">
        <v>2</v>
      </c>
      <c r="T53" s="57" t="s">
        <v>197</v>
      </c>
      <c r="U53" s="57">
        <v>1</v>
      </c>
      <c r="V53" s="57">
        <v>2</v>
      </c>
    </row>
    <row r="54" spans="1:24">
      <c r="A54" s="57" t="s">
        <v>209</v>
      </c>
      <c r="B54" s="57">
        <v>20</v>
      </c>
      <c r="C54" s="57" t="s">
        <v>23</v>
      </c>
      <c r="D54" s="57" t="s">
        <v>3</v>
      </c>
      <c r="E54" s="57">
        <v>3</v>
      </c>
      <c r="F54" s="57">
        <v>5</v>
      </c>
      <c r="G54" s="57">
        <v>2</v>
      </c>
      <c r="H54" s="57">
        <v>3</v>
      </c>
      <c r="I54" s="57">
        <v>1</v>
      </c>
      <c r="J54" s="57">
        <v>2</v>
      </c>
      <c r="K54" s="57">
        <v>2</v>
      </c>
      <c r="L54" s="57">
        <v>5</v>
      </c>
      <c r="M54" s="57">
        <v>4</v>
      </c>
      <c r="N54" s="57">
        <v>4</v>
      </c>
      <c r="O54" s="57">
        <v>5</v>
      </c>
      <c r="P54" s="57">
        <v>3</v>
      </c>
      <c r="Q54" s="57">
        <v>2</v>
      </c>
      <c r="R54" s="57">
        <v>0</v>
      </c>
      <c r="S54" s="57">
        <v>2</v>
      </c>
      <c r="T54" s="57" t="s">
        <v>197</v>
      </c>
      <c r="U54" s="57">
        <v>1</v>
      </c>
      <c r="V54" s="57">
        <v>3</v>
      </c>
    </row>
    <row r="55" spans="1:24">
      <c r="A55" s="57" t="s">
        <v>210</v>
      </c>
      <c r="B55" s="57">
        <v>21</v>
      </c>
      <c r="C55" s="57" t="s">
        <v>24</v>
      </c>
      <c r="D55" s="57" t="s">
        <v>3</v>
      </c>
      <c r="E55" s="57">
        <v>2</v>
      </c>
      <c r="F55" s="57">
        <v>5</v>
      </c>
      <c r="G55" s="57">
        <v>2</v>
      </c>
      <c r="H55" s="57">
        <v>3</v>
      </c>
      <c r="I55" s="57">
        <v>3</v>
      </c>
      <c r="J55" s="57">
        <v>2</v>
      </c>
      <c r="K55" s="57">
        <v>2</v>
      </c>
      <c r="L55" s="57">
        <v>3</v>
      </c>
      <c r="M55" s="57">
        <v>3</v>
      </c>
      <c r="N55" s="57">
        <v>3</v>
      </c>
      <c r="O55" s="57">
        <v>0</v>
      </c>
      <c r="P55" s="57">
        <v>1</v>
      </c>
      <c r="Q55" s="57">
        <v>2</v>
      </c>
      <c r="R55" s="57">
        <v>2</v>
      </c>
      <c r="S55" s="57">
        <v>3</v>
      </c>
      <c r="T55" s="57" t="s">
        <v>197</v>
      </c>
      <c r="U55" s="57">
        <v>1</v>
      </c>
      <c r="V55" s="57">
        <v>1</v>
      </c>
    </row>
    <row r="56" spans="1:24">
      <c r="A56" s="57" t="s">
        <v>211</v>
      </c>
      <c r="B56" s="57">
        <v>22</v>
      </c>
      <c r="C56" s="57" t="s">
        <v>26</v>
      </c>
      <c r="D56" s="57" t="s">
        <v>3</v>
      </c>
      <c r="E56" s="57">
        <v>0</v>
      </c>
      <c r="F56" s="57">
        <v>5</v>
      </c>
      <c r="G56" s="57">
        <v>2</v>
      </c>
      <c r="H56" s="57">
        <v>2</v>
      </c>
      <c r="I56" s="57">
        <v>2</v>
      </c>
      <c r="J56" s="57">
        <v>2</v>
      </c>
      <c r="K56" s="57">
        <v>2</v>
      </c>
      <c r="L56" s="57">
        <v>2</v>
      </c>
      <c r="M56" s="57">
        <v>5</v>
      </c>
      <c r="N56" s="57">
        <v>3</v>
      </c>
      <c r="O56" s="57">
        <v>3</v>
      </c>
      <c r="P56" s="57">
        <v>3</v>
      </c>
      <c r="Q56" s="57">
        <v>2</v>
      </c>
      <c r="R56" s="57">
        <v>0</v>
      </c>
      <c r="S56" s="57">
        <v>0</v>
      </c>
      <c r="T56" s="57" t="s">
        <v>197</v>
      </c>
      <c r="U56" s="57">
        <v>3</v>
      </c>
      <c r="V56" s="57">
        <v>2</v>
      </c>
    </row>
    <row r="57" spans="1:24">
      <c r="A57" s="57" t="s">
        <v>212</v>
      </c>
      <c r="B57" s="57">
        <v>23</v>
      </c>
      <c r="C57" s="57" t="s">
        <v>25</v>
      </c>
      <c r="D57" s="57" t="s">
        <v>3</v>
      </c>
      <c r="E57" s="57">
        <v>3</v>
      </c>
      <c r="F57" s="57">
        <v>4</v>
      </c>
      <c r="G57" s="57">
        <v>2</v>
      </c>
      <c r="H57" s="57">
        <v>0</v>
      </c>
      <c r="I57" s="57">
        <v>2</v>
      </c>
      <c r="J57" s="57">
        <v>2</v>
      </c>
      <c r="K57" s="57">
        <v>2</v>
      </c>
      <c r="L57" s="57">
        <v>5</v>
      </c>
      <c r="M57" s="57">
        <v>2</v>
      </c>
      <c r="N57" s="57">
        <v>3</v>
      </c>
      <c r="O57" s="57">
        <v>3</v>
      </c>
      <c r="P57" s="57">
        <v>5</v>
      </c>
      <c r="Q57" s="57">
        <v>2</v>
      </c>
      <c r="R57" s="57">
        <v>0</v>
      </c>
      <c r="S57" s="57">
        <v>0</v>
      </c>
      <c r="T57" s="57" t="s">
        <v>197</v>
      </c>
      <c r="U57" s="57">
        <v>3</v>
      </c>
      <c r="V57" s="57">
        <v>2</v>
      </c>
      <c r="W57" s="58">
        <f>SUM(U50:U57)</f>
        <v>13</v>
      </c>
      <c r="X57" s="58">
        <f>SUM(V50:V57)</f>
        <v>21</v>
      </c>
    </row>
    <row r="58" spans="1:24">
      <c r="A58" s="57" t="s">
        <v>213</v>
      </c>
      <c r="B58" s="57">
        <v>16</v>
      </c>
      <c r="C58" s="57" t="s">
        <v>19</v>
      </c>
      <c r="D58" s="57" t="s">
        <v>4</v>
      </c>
      <c r="E58" s="57">
        <v>3</v>
      </c>
      <c r="F58" s="57">
        <v>2</v>
      </c>
      <c r="G58" s="57">
        <v>3</v>
      </c>
      <c r="H58" s="57">
        <v>0</v>
      </c>
      <c r="I58" s="57">
        <v>3</v>
      </c>
      <c r="J58" s="57">
        <v>3</v>
      </c>
      <c r="K58" s="57">
        <v>3</v>
      </c>
      <c r="L58" s="57">
        <v>0</v>
      </c>
      <c r="M58" s="57">
        <v>2</v>
      </c>
      <c r="N58" s="57">
        <v>5</v>
      </c>
      <c r="O58" s="57">
        <v>2</v>
      </c>
      <c r="P58" s="57">
        <v>1</v>
      </c>
      <c r="Q58" s="57">
        <v>0</v>
      </c>
      <c r="R58" s="57">
        <v>5</v>
      </c>
      <c r="S58" s="57">
        <v>4</v>
      </c>
      <c r="T58" s="57" t="s">
        <v>197</v>
      </c>
      <c r="U58" s="57">
        <v>3</v>
      </c>
      <c r="V58" s="57">
        <v>2</v>
      </c>
    </row>
    <row r="59" spans="1:24">
      <c r="A59" s="57" t="s">
        <v>214</v>
      </c>
      <c r="B59" s="57">
        <v>17</v>
      </c>
      <c r="C59" s="57" t="s">
        <v>20</v>
      </c>
      <c r="D59" s="57" t="s">
        <v>4</v>
      </c>
      <c r="E59" s="57">
        <v>3</v>
      </c>
      <c r="F59" s="57">
        <v>2</v>
      </c>
      <c r="G59" s="57">
        <v>3</v>
      </c>
      <c r="H59" s="57">
        <v>0</v>
      </c>
      <c r="I59" s="57">
        <v>3</v>
      </c>
      <c r="J59" s="57">
        <v>3</v>
      </c>
      <c r="K59" s="57">
        <v>5</v>
      </c>
      <c r="L59" s="57">
        <v>0</v>
      </c>
      <c r="M59" s="57">
        <v>3</v>
      </c>
      <c r="N59" s="57">
        <v>5</v>
      </c>
      <c r="O59" s="57">
        <v>2</v>
      </c>
      <c r="P59" s="57">
        <v>1</v>
      </c>
      <c r="Q59" s="57">
        <v>0</v>
      </c>
      <c r="R59" s="57">
        <v>5</v>
      </c>
      <c r="S59" s="57">
        <v>4</v>
      </c>
      <c r="T59" s="57" t="s">
        <v>197</v>
      </c>
      <c r="U59" s="57">
        <v>3</v>
      </c>
      <c r="V59" s="57">
        <v>3</v>
      </c>
    </row>
    <row r="60" spans="1:24">
      <c r="A60" s="57" t="s">
        <v>215</v>
      </c>
      <c r="B60" s="57">
        <v>18</v>
      </c>
      <c r="C60" s="57" t="s">
        <v>21</v>
      </c>
      <c r="D60" s="57" t="s">
        <v>4</v>
      </c>
      <c r="E60" s="57">
        <v>3</v>
      </c>
      <c r="F60" s="57">
        <v>3</v>
      </c>
      <c r="G60" s="57">
        <v>3</v>
      </c>
      <c r="H60" s="57">
        <v>0</v>
      </c>
      <c r="I60" s="57">
        <v>3</v>
      </c>
      <c r="J60" s="57">
        <v>4</v>
      </c>
      <c r="K60" s="57">
        <v>5</v>
      </c>
      <c r="L60" s="57">
        <v>0</v>
      </c>
      <c r="M60" s="57">
        <v>4</v>
      </c>
      <c r="N60" s="57">
        <v>4</v>
      </c>
      <c r="O60" s="57">
        <v>2</v>
      </c>
      <c r="P60" s="57">
        <v>2</v>
      </c>
      <c r="Q60" s="57">
        <v>2</v>
      </c>
      <c r="R60" s="57">
        <v>4</v>
      </c>
      <c r="S60" s="57">
        <v>4</v>
      </c>
      <c r="T60" s="57" t="s">
        <v>197</v>
      </c>
      <c r="U60" s="57">
        <v>2</v>
      </c>
      <c r="V60" s="57">
        <v>1</v>
      </c>
    </row>
    <row r="61" spans="1:24">
      <c r="A61" s="57" t="s">
        <v>216</v>
      </c>
      <c r="B61" s="57">
        <v>19</v>
      </c>
      <c r="C61" s="57" t="s">
        <v>22</v>
      </c>
      <c r="D61" s="57" t="s">
        <v>4</v>
      </c>
      <c r="E61" s="57">
        <v>2</v>
      </c>
      <c r="F61" s="57">
        <v>1</v>
      </c>
      <c r="G61" s="57">
        <v>3</v>
      </c>
      <c r="H61" s="57">
        <v>0</v>
      </c>
      <c r="I61" s="57">
        <v>3</v>
      </c>
      <c r="J61" s="57">
        <v>4</v>
      </c>
      <c r="K61" s="57">
        <v>5</v>
      </c>
      <c r="L61" s="57">
        <v>1</v>
      </c>
      <c r="M61" s="57">
        <v>2</v>
      </c>
      <c r="N61" s="57">
        <v>3</v>
      </c>
      <c r="O61" s="57">
        <v>2</v>
      </c>
      <c r="P61" s="57">
        <v>4</v>
      </c>
      <c r="Q61" s="57">
        <v>1</v>
      </c>
      <c r="R61" s="57">
        <v>5</v>
      </c>
      <c r="S61" s="57">
        <v>4</v>
      </c>
      <c r="T61" s="57" t="s">
        <v>197</v>
      </c>
      <c r="U61" s="57">
        <v>1</v>
      </c>
      <c r="V61" s="57">
        <v>2</v>
      </c>
    </row>
    <row r="62" spans="1:24">
      <c r="A62" s="57" t="s">
        <v>217</v>
      </c>
      <c r="B62" s="57">
        <v>20</v>
      </c>
      <c r="C62" s="57" t="s">
        <v>23</v>
      </c>
      <c r="D62" s="57" t="s">
        <v>4</v>
      </c>
      <c r="E62" s="57">
        <v>3</v>
      </c>
      <c r="F62" s="57">
        <v>0</v>
      </c>
      <c r="G62" s="57">
        <v>3</v>
      </c>
      <c r="H62" s="57">
        <v>2</v>
      </c>
      <c r="I62" s="57">
        <v>4</v>
      </c>
      <c r="J62" s="57">
        <v>3</v>
      </c>
      <c r="K62" s="57">
        <v>3</v>
      </c>
      <c r="L62" s="57">
        <v>0</v>
      </c>
      <c r="M62" s="57">
        <v>5</v>
      </c>
      <c r="N62" s="57">
        <v>4</v>
      </c>
      <c r="O62" s="57">
        <v>2</v>
      </c>
      <c r="P62" s="57">
        <v>2</v>
      </c>
      <c r="Q62" s="57">
        <v>1</v>
      </c>
      <c r="R62" s="57">
        <v>5</v>
      </c>
      <c r="S62" s="57">
        <v>4</v>
      </c>
      <c r="T62" s="57" t="s">
        <v>197</v>
      </c>
      <c r="U62" s="57">
        <v>2</v>
      </c>
      <c r="V62" s="57">
        <v>2</v>
      </c>
    </row>
    <row r="63" spans="1:24">
      <c r="A63" s="57" t="s">
        <v>218</v>
      </c>
      <c r="B63" s="57">
        <v>21</v>
      </c>
      <c r="C63" s="57" t="s">
        <v>24</v>
      </c>
      <c r="D63" s="57" t="s">
        <v>4</v>
      </c>
      <c r="E63" s="57">
        <v>3</v>
      </c>
      <c r="F63" s="57">
        <v>1</v>
      </c>
      <c r="G63" s="57">
        <v>3</v>
      </c>
      <c r="H63" s="57">
        <v>3</v>
      </c>
      <c r="I63" s="57">
        <v>3</v>
      </c>
      <c r="J63" s="57">
        <v>3</v>
      </c>
      <c r="K63" s="57">
        <v>3</v>
      </c>
      <c r="L63" s="57">
        <v>2</v>
      </c>
      <c r="M63" s="57">
        <v>5</v>
      </c>
      <c r="N63" s="57">
        <v>4</v>
      </c>
      <c r="O63" s="57">
        <v>3</v>
      </c>
      <c r="P63" s="57">
        <v>4</v>
      </c>
      <c r="Q63" s="57">
        <v>0</v>
      </c>
      <c r="R63" s="57">
        <v>5</v>
      </c>
      <c r="S63" s="57">
        <v>4</v>
      </c>
      <c r="T63" s="57" t="s">
        <v>197</v>
      </c>
      <c r="U63" s="57">
        <v>1</v>
      </c>
      <c r="V63" s="57">
        <v>2</v>
      </c>
    </row>
    <row r="64" spans="1:24">
      <c r="A64" s="57" t="s">
        <v>219</v>
      </c>
      <c r="B64" s="57">
        <v>22</v>
      </c>
      <c r="C64" s="57" t="s">
        <v>26</v>
      </c>
      <c r="D64" s="57" t="s">
        <v>4</v>
      </c>
      <c r="E64" s="57">
        <v>2</v>
      </c>
      <c r="F64" s="57">
        <v>2</v>
      </c>
      <c r="G64" s="57">
        <v>3</v>
      </c>
      <c r="H64" s="57">
        <v>3</v>
      </c>
      <c r="I64" s="57">
        <v>3</v>
      </c>
      <c r="J64" s="57">
        <v>4</v>
      </c>
      <c r="K64" s="57">
        <v>3</v>
      </c>
      <c r="L64" s="57">
        <v>3</v>
      </c>
      <c r="M64" s="57">
        <v>4</v>
      </c>
      <c r="N64" s="57">
        <v>4</v>
      </c>
      <c r="O64" s="57">
        <v>2</v>
      </c>
      <c r="P64" s="57">
        <v>2</v>
      </c>
      <c r="Q64" s="57">
        <v>0</v>
      </c>
      <c r="R64" s="57">
        <v>4</v>
      </c>
      <c r="S64" s="57">
        <v>0</v>
      </c>
      <c r="T64" s="57" t="s">
        <v>197</v>
      </c>
      <c r="U64" s="57">
        <v>2</v>
      </c>
      <c r="V64" s="57">
        <v>0</v>
      </c>
    </row>
    <row r="65" spans="1:24">
      <c r="A65" s="57" t="s">
        <v>220</v>
      </c>
      <c r="B65" s="57">
        <v>23</v>
      </c>
      <c r="C65" s="57" t="s">
        <v>25</v>
      </c>
      <c r="D65" s="57" t="s">
        <v>4</v>
      </c>
      <c r="E65" s="57">
        <v>3</v>
      </c>
      <c r="F65" s="57">
        <v>2</v>
      </c>
      <c r="G65" s="57">
        <v>3</v>
      </c>
      <c r="H65" s="57">
        <v>3</v>
      </c>
      <c r="I65" s="57">
        <v>3</v>
      </c>
      <c r="J65" s="57">
        <v>3</v>
      </c>
      <c r="K65" s="57">
        <v>3</v>
      </c>
      <c r="L65" s="57">
        <v>1</v>
      </c>
      <c r="M65" s="57">
        <v>5</v>
      </c>
      <c r="N65" s="57">
        <v>4</v>
      </c>
      <c r="O65" s="57">
        <v>2</v>
      </c>
      <c r="P65" s="57">
        <v>2</v>
      </c>
      <c r="Q65" s="57">
        <v>0</v>
      </c>
      <c r="R65" s="57">
        <v>4</v>
      </c>
      <c r="S65" s="57">
        <v>0</v>
      </c>
      <c r="T65" s="57" t="s">
        <v>197</v>
      </c>
      <c r="U65" s="57">
        <v>2</v>
      </c>
      <c r="V65" s="57">
        <v>1</v>
      </c>
      <c r="W65" s="58">
        <f>SUM(U58:U65)</f>
        <v>16</v>
      </c>
      <c r="X65" s="58">
        <f>SUM(V58:V65)</f>
        <v>13</v>
      </c>
    </row>
    <row r="66" spans="1:24">
      <c r="A66" s="57" t="s">
        <v>221</v>
      </c>
      <c r="B66" s="57">
        <v>16</v>
      </c>
      <c r="C66" s="57" t="s">
        <v>19</v>
      </c>
      <c r="D66" s="57" t="s">
        <v>5</v>
      </c>
      <c r="E66" s="57">
        <v>4</v>
      </c>
      <c r="F66" s="57">
        <v>3</v>
      </c>
      <c r="G66" s="57">
        <v>4</v>
      </c>
      <c r="H66" s="57">
        <v>4</v>
      </c>
      <c r="I66" s="57">
        <v>4</v>
      </c>
      <c r="J66" s="57">
        <v>5</v>
      </c>
      <c r="K66" s="57">
        <v>5</v>
      </c>
      <c r="L66" s="57">
        <v>2</v>
      </c>
      <c r="M66" s="57">
        <v>5</v>
      </c>
      <c r="N66" s="57">
        <v>2</v>
      </c>
      <c r="O66" s="57">
        <v>4</v>
      </c>
      <c r="P66" s="57">
        <v>4</v>
      </c>
      <c r="Q66" s="57">
        <v>3</v>
      </c>
      <c r="R66" s="57">
        <v>3</v>
      </c>
      <c r="S66" s="57">
        <v>3</v>
      </c>
      <c r="T66" s="57" t="s">
        <v>197</v>
      </c>
      <c r="U66" s="57">
        <v>0</v>
      </c>
      <c r="V66" s="57">
        <v>3</v>
      </c>
    </row>
    <row r="67" spans="1:24">
      <c r="A67" s="57" t="s">
        <v>222</v>
      </c>
      <c r="B67" s="57">
        <v>17</v>
      </c>
      <c r="C67" s="57" t="s">
        <v>20</v>
      </c>
      <c r="D67" s="57" t="s">
        <v>5</v>
      </c>
      <c r="E67" s="57">
        <v>4</v>
      </c>
      <c r="F67" s="57">
        <v>5</v>
      </c>
      <c r="G67" s="57">
        <v>5</v>
      </c>
      <c r="H67" s="57">
        <v>4</v>
      </c>
      <c r="I67" s="57">
        <v>4</v>
      </c>
      <c r="J67" s="57">
        <v>5</v>
      </c>
      <c r="K67" s="57">
        <v>5</v>
      </c>
      <c r="L67" s="57">
        <v>2</v>
      </c>
      <c r="M67" s="57">
        <v>3</v>
      </c>
      <c r="N67" s="57">
        <v>5</v>
      </c>
      <c r="O67" s="57">
        <v>5</v>
      </c>
      <c r="P67" s="57">
        <v>3</v>
      </c>
      <c r="Q67" s="57">
        <v>2</v>
      </c>
      <c r="R67" s="57">
        <v>5</v>
      </c>
      <c r="S67" s="57">
        <v>2</v>
      </c>
      <c r="T67" s="57" t="s">
        <v>197</v>
      </c>
      <c r="U67" s="57">
        <v>0</v>
      </c>
      <c r="V67" s="57">
        <v>7</v>
      </c>
    </row>
    <row r="68" spans="1:24">
      <c r="A68" s="57" t="s">
        <v>223</v>
      </c>
      <c r="B68" s="57">
        <v>18</v>
      </c>
      <c r="C68" s="57" t="s">
        <v>21</v>
      </c>
      <c r="D68" s="57" t="s">
        <v>5</v>
      </c>
      <c r="E68" s="57">
        <v>5</v>
      </c>
      <c r="F68" s="57">
        <v>4</v>
      </c>
      <c r="G68" s="57">
        <v>4</v>
      </c>
      <c r="H68" s="57">
        <v>4</v>
      </c>
      <c r="I68" s="57">
        <v>4</v>
      </c>
      <c r="J68" s="57">
        <v>5</v>
      </c>
      <c r="K68" s="57">
        <v>5</v>
      </c>
      <c r="L68" s="57">
        <v>3</v>
      </c>
      <c r="M68" s="57">
        <v>4</v>
      </c>
      <c r="N68" s="57">
        <v>4</v>
      </c>
      <c r="O68" s="57">
        <v>5</v>
      </c>
      <c r="P68" s="57">
        <v>4</v>
      </c>
      <c r="Q68" s="57">
        <v>1</v>
      </c>
      <c r="R68" s="57">
        <v>4</v>
      </c>
      <c r="S68" s="57">
        <v>3</v>
      </c>
      <c r="T68" s="57" t="s">
        <v>197</v>
      </c>
      <c r="U68" s="57">
        <v>0</v>
      </c>
      <c r="V68" s="57">
        <v>4</v>
      </c>
    </row>
    <row r="69" spans="1:24">
      <c r="A69" s="57" t="s">
        <v>224</v>
      </c>
      <c r="B69" s="57">
        <v>19</v>
      </c>
      <c r="C69" s="57" t="s">
        <v>22</v>
      </c>
      <c r="D69" s="57" t="s">
        <v>5</v>
      </c>
      <c r="E69" s="57">
        <v>4</v>
      </c>
      <c r="F69" s="57">
        <v>4</v>
      </c>
      <c r="G69" s="57">
        <v>4</v>
      </c>
      <c r="H69" s="57">
        <v>4</v>
      </c>
      <c r="I69" s="57">
        <v>4</v>
      </c>
      <c r="J69" s="57">
        <v>5</v>
      </c>
      <c r="K69" s="57">
        <v>5</v>
      </c>
      <c r="L69" s="57">
        <v>2</v>
      </c>
      <c r="M69" s="57">
        <v>5</v>
      </c>
      <c r="N69" s="57">
        <v>5</v>
      </c>
      <c r="O69" s="57">
        <v>5</v>
      </c>
      <c r="P69" s="57">
        <v>4</v>
      </c>
      <c r="Q69" s="57">
        <v>2</v>
      </c>
      <c r="R69" s="57">
        <v>5</v>
      </c>
      <c r="S69" s="57">
        <v>3</v>
      </c>
      <c r="T69" s="57" t="s">
        <v>197</v>
      </c>
      <c r="U69" s="57">
        <v>0</v>
      </c>
      <c r="V69" s="57">
        <v>6</v>
      </c>
    </row>
    <row r="70" spans="1:24">
      <c r="A70" s="57" t="s">
        <v>225</v>
      </c>
      <c r="B70" s="57">
        <v>20</v>
      </c>
      <c r="C70" s="57" t="s">
        <v>23</v>
      </c>
      <c r="D70" s="57" t="s">
        <v>5</v>
      </c>
      <c r="E70" s="57">
        <v>4</v>
      </c>
      <c r="F70" s="57">
        <v>5</v>
      </c>
      <c r="G70" s="57">
        <v>4</v>
      </c>
      <c r="H70" s="57">
        <v>4</v>
      </c>
      <c r="I70" s="57">
        <v>3</v>
      </c>
      <c r="J70" s="57">
        <v>5</v>
      </c>
      <c r="K70" s="57">
        <v>5</v>
      </c>
      <c r="L70" s="57">
        <v>3</v>
      </c>
      <c r="M70" s="57">
        <v>4</v>
      </c>
      <c r="N70" s="57">
        <v>1</v>
      </c>
      <c r="O70" s="57">
        <v>4</v>
      </c>
      <c r="P70" s="57">
        <v>5</v>
      </c>
      <c r="Q70" s="57">
        <v>4</v>
      </c>
      <c r="R70" s="57">
        <v>5</v>
      </c>
      <c r="S70" s="57">
        <v>3</v>
      </c>
      <c r="T70" s="57" t="s">
        <v>197</v>
      </c>
      <c r="U70" s="57">
        <v>0</v>
      </c>
      <c r="V70" s="57">
        <v>5</v>
      </c>
    </row>
    <row r="71" spans="1:24">
      <c r="A71" s="57" t="s">
        <v>226</v>
      </c>
      <c r="B71" s="57">
        <v>21</v>
      </c>
      <c r="C71" s="57" t="s">
        <v>24</v>
      </c>
      <c r="D71" s="57" t="s">
        <v>5</v>
      </c>
      <c r="E71" s="57">
        <v>5</v>
      </c>
      <c r="F71" s="57">
        <v>5</v>
      </c>
      <c r="G71" s="57">
        <v>4</v>
      </c>
      <c r="H71" s="57">
        <v>4</v>
      </c>
      <c r="I71" s="57">
        <v>4</v>
      </c>
      <c r="J71" s="57">
        <v>5</v>
      </c>
      <c r="K71" s="57">
        <v>5</v>
      </c>
      <c r="L71" s="57">
        <v>0</v>
      </c>
      <c r="M71" s="57">
        <v>5</v>
      </c>
      <c r="N71" s="57">
        <v>1</v>
      </c>
      <c r="O71" s="57">
        <v>4</v>
      </c>
      <c r="P71" s="57">
        <v>3</v>
      </c>
      <c r="Q71" s="57">
        <v>5</v>
      </c>
      <c r="R71" s="57">
        <v>5</v>
      </c>
      <c r="S71" s="57">
        <v>2</v>
      </c>
      <c r="T71" s="57" t="s">
        <v>197</v>
      </c>
      <c r="U71" s="57">
        <v>1</v>
      </c>
      <c r="V71" s="57">
        <v>7</v>
      </c>
    </row>
    <row r="72" spans="1:24">
      <c r="A72" s="57" t="s">
        <v>227</v>
      </c>
      <c r="B72" s="57">
        <v>22</v>
      </c>
      <c r="C72" s="57" t="s">
        <v>26</v>
      </c>
      <c r="D72" s="57" t="s">
        <v>5</v>
      </c>
      <c r="E72" s="57">
        <v>5</v>
      </c>
      <c r="F72" s="57">
        <v>5</v>
      </c>
      <c r="G72" s="57">
        <v>4</v>
      </c>
      <c r="H72" s="57">
        <v>4</v>
      </c>
      <c r="I72" s="57">
        <v>4</v>
      </c>
      <c r="J72" s="57">
        <v>5</v>
      </c>
      <c r="K72" s="57">
        <v>5</v>
      </c>
      <c r="L72" s="57">
        <v>5</v>
      </c>
      <c r="M72" s="57">
        <v>2</v>
      </c>
      <c r="N72" s="57">
        <v>3</v>
      </c>
      <c r="O72" s="57">
        <v>5</v>
      </c>
      <c r="P72" s="57">
        <v>4</v>
      </c>
      <c r="Q72" s="57">
        <v>5</v>
      </c>
      <c r="R72" s="57">
        <v>4</v>
      </c>
      <c r="S72" s="57">
        <v>0</v>
      </c>
      <c r="T72" s="57" t="s">
        <v>197</v>
      </c>
      <c r="U72" s="57">
        <v>1</v>
      </c>
      <c r="V72" s="57">
        <v>7</v>
      </c>
    </row>
    <row r="73" spans="1:24">
      <c r="A73" s="57" t="s">
        <v>228</v>
      </c>
      <c r="B73" s="57">
        <v>23</v>
      </c>
      <c r="C73" s="57" t="s">
        <v>25</v>
      </c>
      <c r="D73" s="57" t="s">
        <v>5</v>
      </c>
      <c r="E73" s="57">
        <v>5</v>
      </c>
      <c r="F73" s="57">
        <v>4</v>
      </c>
      <c r="G73" s="57">
        <v>4</v>
      </c>
      <c r="H73" s="57">
        <v>4</v>
      </c>
      <c r="I73" s="57">
        <v>4</v>
      </c>
      <c r="J73" s="57">
        <v>5</v>
      </c>
      <c r="K73" s="57">
        <v>5</v>
      </c>
      <c r="L73" s="57">
        <v>3</v>
      </c>
      <c r="M73" s="57">
        <v>5</v>
      </c>
      <c r="N73" s="57">
        <v>3</v>
      </c>
      <c r="O73" s="57">
        <v>5</v>
      </c>
      <c r="P73" s="57">
        <v>4</v>
      </c>
      <c r="Q73" s="57">
        <v>5</v>
      </c>
      <c r="R73" s="57">
        <v>4</v>
      </c>
      <c r="S73" s="57">
        <v>0</v>
      </c>
      <c r="T73" s="57" t="s">
        <v>197</v>
      </c>
      <c r="U73" s="57">
        <v>1</v>
      </c>
      <c r="V73" s="57">
        <v>6</v>
      </c>
      <c r="W73" s="58">
        <f>SUM(U66:U73)</f>
        <v>3</v>
      </c>
      <c r="X73" s="58">
        <f>SUM(V66:V73)</f>
        <v>45</v>
      </c>
    </row>
    <row r="74" spans="1:24">
      <c r="A74" s="57" t="s">
        <v>229</v>
      </c>
      <c r="B74" s="57">
        <v>16</v>
      </c>
      <c r="C74" s="57" t="s">
        <v>19</v>
      </c>
      <c r="D74" s="57" t="s">
        <v>6</v>
      </c>
      <c r="E74" s="57">
        <v>5</v>
      </c>
      <c r="F74" s="57">
        <v>5</v>
      </c>
      <c r="G74" s="57">
        <v>5</v>
      </c>
      <c r="H74" s="57">
        <v>5</v>
      </c>
      <c r="I74" s="57">
        <v>5</v>
      </c>
      <c r="J74" s="57">
        <v>5</v>
      </c>
      <c r="K74" s="57">
        <v>5</v>
      </c>
      <c r="L74" s="57">
        <v>3</v>
      </c>
      <c r="M74" s="57">
        <v>5</v>
      </c>
      <c r="N74" s="57">
        <v>5</v>
      </c>
      <c r="O74" s="57">
        <v>5</v>
      </c>
      <c r="P74" s="57">
        <v>5</v>
      </c>
      <c r="Q74" s="57">
        <v>5</v>
      </c>
      <c r="R74" s="57">
        <v>5</v>
      </c>
      <c r="S74" s="57">
        <v>5</v>
      </c>
      <c r="T74" s="57" t="s">
        <v>197</v>
      </c>
      <c r="U74" s="57">
        <v>0</v>
      </c>
      <c r="V74" s="57">
        <v>14</v>
      </c>
    </row>
    <row r="75" spans="1:24">
      <c r="A75" s="57" t="s">
        <v>230</v>
      </c>
      <c r="B75" s="57">
        <v>17</v>
      </c>
      <c r="C75" s="57" t="s">
        <v>20</v>
      </c>
      <c r="D75" s="57" t="s">
        <v>6</v>
      </c>
      <c r="E75" s="57">
        <v>5</v>
      </c>
      <c r="F75" s="57">
        <v>3</v>
      </c>
      <c r="G75" s="57">
        <v>4</v>
      </c>
      <c r="H75" s="57">
        <v>5</v>
      </c>
      <c r="I75" s="57">
        <v>5</v>
      </c>
      <c r="J75" s="57">
        <v>5</v>
      </c>
      <c r="K75" s="57">
        <v>5</v>
      </c>
      <c r="L75" s="57">
        <v>5</v>
      </c>
      <c r="M75" s="57">
        <v>5</v>
      </c>
      <c r="N75" s="57">
        <v>5</v>
      </c>
      <c r="O75" s="57">
        <v>4</v>
      </c>
      <c r="P75" s="57">
        <v>5</v>
      </c>
      <c r="Q75" s="57">
        <v>5</v>
      </c>
      <c r="R75" s="57">
        <v>5</v>
      </c>
      <c r="S75" s="57">
        <v>5</v>
      </c>
      <c r="T75" s="57" t="s">
        <v>197</v>
      </c>
      <c r="U75" s="57">
        <v>0</v>
      </c>
      <c r="V75" s="57">
        <v>12</v>
      </c>
    </row>
    <row r="76" spans="1:24">
      <c r="A76" s="57" t="s">
        <v>231</v>
      </c>
      <c r="B76" s="57">
        <v>18</v>
      </c>
      <c r="C76" s="57" t="s">
        <v>21</v>
      </c>
      <c r="D76" s="57" t="s">
        <v>6</v>
      </c>
      <c r="E76" s="57">
        <v>4</v>
      </c>
      <c r="F76" s="57">
        <v>0</v>
      </c>
      <c r="G76" s="57">
        <v>5</v>
      </c>
      <c r="H76" s="57">
        <v>5</v>
      </c>
      <c r="I76" s="57">
        <v>5</v>
      </c>
      <c r="J76" s="57">
        <v>4</v>
      </c>
      <c r="K76" s="57">
        <v>5</v>
      </c>
      <c r="L76" s="57">
        <v>5</v>
      </c>
      <c r="M76" s="57">
        <v>4</v>
      </c>
      <c r="N76" s="57">
        <v>5</v>
      </c>
      <c r="O76" s="57">
        <v>3</v>
      </c>
      <c r="P76" s="57">
        <v>5</v>
      </c>
      <c r="Q76" s="57">
        <v>5</v>
      </c>
      <c r="R76" s="57">
        <v>5</v>
      </c>
      <c r="S76" s="57">
        <v>5</v>
      </c>
      <c r="T76" s="57" t="s">
        <v>197</v>
      </c>
      <c r="U76" s="57">
        <v>1</v>
      </c>
      <c r="V76" s="57">
        <v>10</v>
      </c>
    </row>
    <row r="77" spans="1:24">
      <c r="A77" s="57" t="s">
        <v>232</v>
      </c>
      <c r="B77" s="57">
        <v>19</v>
      </c>
      <c r="C77" s="57" t="s">
        <v>22</v>
      </c>
      <c r="D77" s="57" t="s">
        <v>6</v>
      </c>
      <c r="E77" s="57">
        <v>5</v>
      </c>
      <c r="F77" s="57">
        <v>5</v>
      </c>
      <c r="G77" s="57">
        <v>5</v>
      </c>
      <c r="H77" s="57">
        <v>5</v>
      </c>
      <c r="I77" s="57">
        <v>5</v>
      </c>
      <c r="J77" s="57">
        <v>4</v>
      </c>
      <c r="K77" s="57">
        <v>5</v>
      </c>
      <c r="L77" s="57">
        <v>5</v>
      </c>
      <c r="M77" s="57">
        <v>5</v>
      </c>
      <c r="N77" s="57">
        <v>5</v>
      </c>
      <c r="O77" s="57">
        <v>4</v>
      </c>
      <c r="P77" s="57">
        <v>5</v>
      </c>
      <c r="Q77" s="57">
        <v>5</v>
      </c>
      <c r="R77" s="57">
        <v>5</v>
      </c>
      <c r="S77" s="57">
        <v>5</v>
      </c>
      <c r="T77" s="57" t="s">
        <v>197</v>
      </c>
      <c r="U77" s="57">
        <v>0</v>
      </c>
      <c r="V77" s="57">
        <v>13</v>
      </c>
    </row>
    <row r="78" spans="1:24">
      <c r="A78" s="57" t="s">
        <v>233</v>
      </c>
      <c r="B78" s="57">
        <v>20</v>
      </c>
      <c r="C78" s="57" t="s">
        <v>23</v>
      </c>
      <c r="D78" s="57" t="s">
        <v>6</v>
      </c>
      <c r="E78" s="57">
        <v>5</v>
      </c>
      <c r="F78" s="57">
        <v>5</v>
      </c>
      <c r="G78" s="57">
        <v>5</v>
      </c>
      <c r="H78" s="57">
        <v>5</v>
      </c>
      <c r="I78" s="57">
        <v>5</v>
      </c>
      <c r="J78" s="57">
        <v>5</v>
      </c>
      <c r="K78" s="57">
        <v>5</v>
      </c>
      <c r="L78" s="57">
        <v>4</v>
      </c>
      <c r="M78" s="57">
        <v>4</v>
      </c>
      <c r="N78" s="57">
        <v>5</v>
      </c>
      <c r="O78" s="57">
        <v>3</v>
      </c>
      <c r="P78" s="57">
        <v>5</v>
      </c>
      <c r="Q78" s="57">
        <v>5</v>
      </c>
      <c r="R78" s="57">
        <v>5</v>
      </c>
      <c r="S78" s="57">
        <v>5</v>
      </c>
      <c r="T78" s="57" t="s">
        <v>197</v>
      </c>
      <c r="U78" s="57">
        <v>0</v>
      </c>
      <c r="V78" s="57">
        <v>12</v>
      </c>
    </row>
    <row r="79" spans="1:24">
      <c r="A79" s="57" t="s">
        <v>234</v>
      </c>
      <c r="B79" s="57">
        <v>21</v>
      </c>
      <c r="C79" s="57" t="s">
        <v>24</v>
      </c>
      <c r="D79" s="57" t="s">
        <v>6</v>
      </c>
      <c r="E79" s="57">
        <v>5</v>
      </c>
      <c r="F79" s="57">
        <v>3</v>
      </c>
      <c r="G79" s="57">
        <v>5</v>
      </c>
      <c r="H79" s="57">
        <v>5</v>
      </c>
      <c r="I79" s="57">
        <v>5</v>
      </c>
      <c r="J79" s="57">
        <v>5</v>
      </c>
      <c r="K79" s="57">
        <v>5</v>
      </c>
      <c r="L79" s="57">
        <v>5</v>
      </c>
      <c r="M79" s="57">
        <v>3</v>
      </c>
      <c r="N79" s="57">
        <v>5</v>
      </c>
      <c r="O79" s="57">
        <v>5</v>
      </c>
      <c r="P79" s="57">
        <v>5</v>
      </c>
      <c r="Q79" s="57">
        <v>5</v>
      </c>
      <c r="R79" s="57">
        <v>5</v>
      </c>
      <c r="S79" s="57">
        <v>5</v>
      </c>
      <c r="T79" s="57" t="s">
        <v>197</v>
      </c>
      <c r="U79" s="57">
        <v>0</v>
      </c>
      <c r="V79" s="57">
        <v>13</v>
      </c>
    </row>
    <row r="80" spans="1:24">
      <c r="A80" s="57" t="s">
        <v>235</v>
      </c>
      <c r="B80" s="57">
        <v>22</v>
      </c>
      <c r="C80" s="57" t="s">
        <v>26</v>
      </c>
      <c r="D80" s="57" t="s">
        <v>6</v>
      </c>
      <c r="E80" s="57">
        <v>4</v>
      </c>
      <c r="F80" s="57">
        <v>5</v>
      </c>
      <c r="G80" s="57">
        <v>5</v>
      </c>
      <c r="H80" s="57">
        <v>5</v>
      </c>
      <c r="I80" s="57">
        <v>5</v>
      </c>
      <c r="J80" s="57">
        <v>4</v>
      </c>
      <c r="K80" s="57">
        <v>5</v>
      </c>
      <c r="L80" s="57">
        <v>5</v>
      </c>
      <c r="M80" s="57">
        <v>4</v>
      </c>
      <c r="N80" s="57">
        <v>5</v>
      </c>
      <c r="O80" s="57">
        <v>4</v>
      </c>
      <c r="P80" s="57">
        <v>5</v>
      </c>
      <c r="Q80" s="57">
        <v>5</v>
      </c>
      <c r="R80" s="57">
        <v>5</v>
      </c>
      <c r="S80" s="57">
        <v>5</v>
      </c>
      <c r="T80" s="57" t="s">
        <v>197</v>
      </c>
      <c r="U80" s="57">
        <v>0</v>
      </c>
      <c r="V80" s="57">
        <v>11</v>
      </c>
    </row>
    <row r="81" spans="1:24">
      <c r="A81" s="57" t="s">
        <v>236</v>
      </c>
      <c r="B81" s="57">
        <v>23</v>
      </c>
      <c r="C81" s="57" t="s">
        <v>25</v>
      </c>
      <c r="D81" s="57" t="s">
        <v>6</v>
      </c>
      <c r="E81" s="57">
        <v>5</v>
      </c>
      <c r="F81" s="57">
        <v>5</v>
      </c>
      <c r="G81" s="57">
        <v>5</v>
      </c>
      <c r="H81" s="57">
        <v>5</v>
      </c>
      <c r="I81" s="57">
        <v>5</v>
      </c>
      <c r="J81" s="57">
        <v>5</v>
      </c>
      <c r="K81" s="57">
        <v>5</v>
      </c>
      <c r="L81" s="57">
        <v>2</v>
      </c>
      <c r="M81" s="57">
        <v>5</v>
      </c>
      <c r="N81" s="57">
        <v>5</v>
      </c>
      <c r="O81" s="57">
        <v>4</v>
      </c>
      <c r="P81" s="57">
        <v>3</v>
      </c>
      <c r="Q81" s="57">
        <v>5</v>
      </c>
      <c r="R81" s="57">
        <v>5</v>
      </c>
      <c r="S81" s="57">
        <v>5</v>
      </c>
      <c r="T81" s="57" t="s">
        <v>197</v>
      </c>
      <c r="U81" s="57">
        <v>0</v>
      </c>
      <c r="V81" s="57">
        <v>12</v>
      </c>
      <c r="W81" s="58">
        <f>SUM(U74:U81)</f>
        <v>1</v>
      </c>
      <c r="X81" s="58">
        <f>SUM(V74:V81)</f>
        <v>97</v>
      </c>
    </row>
    <row r="82" spans="1:24">
      <c r="A82" s="57" t="s">
        <v>237</v>
      </c>
      <c r="B82" s="57">
        <v>24</v>
      </c>
      <c r="C82" s="57" t="s">
        <v>27</v>
      </c>
      <c r="D82" s="57" t="s">
        <v>2</v>
      </c>
      <c r="E82" s="57">
        <v>3</v>
      </c>
      <c r="F82" s="57">
        <v>2</v>
      </c>
      <c r="G82" s="57">
        <v>1</v>
      </c>
      <c r="H82" s="57">
        <v>0</v>
      </c>
      <c r="I82" s="57">
        <v>1</v>
      </c>
      <c r="J82" s="57">
        <v>3</v>
      </c>
      <c r="K82" s="57">
        <v>0</v>
      </c>
      <c r="L82" s="57">
        <v>5</v>
      </c>
      <c r="M82" s="57">
        <v>2</v>
      </c>
      <c r="N82" s="57">
        <v>3</v>
      </c>
      <c r="O82" s="57">
        <v>3</v>
      </c>
      <c r="P82" s="57">
        <v>0</v>
      </c>
      <c r="Q82" s="57">
        <v>4</v>
      </c>
      <c r="R82" s="57">
        <v>0</v>
      </c>
      <c r="S82" s="57">
        <v>0</v>
      </c>
      <c r="T82" s="57" t="s">
        <v>238</v>
      </c>
      <c r="U82" s="57">
        <v>5</v>
      </c>
      <c r="V82" s="57">
        <v>1</v>
      </c>
    </row>
    <row r="83" spans="1:24">
      <c r="A83" s="57" t="s">
        <v>239</v>
      </c>
      <c r="B83" s="57">
        <v>25</v>
      </c>
      <c r="C83" s="57" t="s">
        <v>28</v>
      </c>
      <c r="D83" s="57" t="s">
        <v>2</v>
      </c>
      <c r="E83" s="57">
        <v>3</v>
      </c>
      <c r="F83" s="57">
        <v>2</v>
      </c>
      <c r="G83" s="57">
        <v>1</v>
      </c>
      <c r="H83" s="57">
        <v>0</v>
      </c>
      <c r="I83" s="57">
        <v>1</v>
      </c>
      <c r="J83" s="57">
        <v>1</v>
      </c>
      <c r="K83" s="57">
        <v>0</v>
      </c>
      <c r="L83" s="57">
        <v>5</v>
      </c>
      <c r="M83" s="57">
        <v>1</v>
      </c>
      <c r="N83" s="57">
        <v>3</v>
      </c>
      <c r="O83" s="57">
        <v>0</v>
      </c>
      <c r="P83" s="57">
        <v>1</v>
      </c>
      <c r="Q83" s="57">
        <v>4</v>
      </c>
      <c r="R83" s="57">
        <v>0</v>
      </c>
      <c r="S83" s="57">
        <v>0</v>
      </c>
      <c r="T83" s="57" t="s">
        <v>238</v>
      </c>
      <c r="U83" s="57">
        <v>5</v>
      </c>
      <c r="V83" s="57">
        <v>1</v>
      </c>
    </row>
    <row r="84" spans="1:24">
      <c r="A84" s="57" t="s">
        <v>240</v>
      </c>
      <c r="B84" s="57">
        <v>26</v>
      </c>
      <c r="C84" s="57" t="s">
        <v>35</v>
      </c>
      <c r="D84" s="57" t="s">
        <v>2</v>
      </c>
      <c r="E84" s="57">
        <v>3</v>
      </c>
      <c r="F84" s="57">
        <v>2</v>
      </c>
      <c r="G84" s="57">
        <v>1</v>
      </c>
      <c r="H84" s="57">
        <v>0</v>
      </c>
      <c r="I84" s="57">
        <v>1</v>
      </c>
      <c r="J84" s="57">
        <v>1</v>
      </c>
      <c r="K84" s="57">
        <v>0</v>
      </c>
      <c r="L84" s="57">
        <v>5</v>
      </c>
      <c r="M84" s="57">
        <v>1</v>
      </c>
      <c r="N84" s="57">
        <v>2</v>
      </c>
      <c r="O84" s="57">
        <v>2</v>
      </c>
      <c r="P84" s="57">
        <v>1</v>
      </c>
      <c r="Q84" s="57">
        <v>5</v>
      </c>
      <c r="R84" s="57">
        <v>0</v>
      </c>
      <c r="S84" s="57">
        <v>1</v>
      </c>
      <c r="T84" s="57" t="s">
        <v>238</v>
      </c>
      <c r="U84" s="57">
        <v>3</v>
      </c>
      <c r="V84" s="57">
        <v>2</v>
      </c>
    </row>
    <row r="85" spans="1:24">
      <c r="A85" s="57" t="s">
        <v>241</v>
      </c>
      <c r="B85" s="57">
        <v>27</v>
      </c>
      <c r="C85" s="57" t="s">
        <v>29</v>
      </c>
      <c r="D85" s="57" t="s">
        <v>2</v>
      </c>
      <c r="E85" s="57">
        <v>3</v>
      </c>
      <c r="F85" s="57">
        <v>2</v>
      </c>
      <c r="G85" s="57">
        <v>1</v>
      </c>
      <c r="H85" s="57">
        <v>0</v>
      </c>
      <c r="I85" s="57">
        <v>1</v>
      </c>
      <c r="J85" s="57">
        <v>1</v>
      </c>
      <c r="K85" s="57">
        <v>0</v>
      </c>
      <c r="L85" s="57">
        <v>4</v>
      </c>
      <c r="M85" s="57">
        <v>1</v>
      </c>
      <c r="N85" s="57">
        <v>3</v>
      </c>
      <c r="O85" s="57">
        <v>3</v>
      </c>
      <c r="P85" s="57">
        <v>0</v>
      </c>
      <c r="Q85" s="57">
        <v>3</v>
      </c>
      <c r="R85" s="57">
        <v>0</v>
      </c>
      <c r="S85" s="57">
        <v>1</v>
      </c>
      <c r="T85" s="57" t="s">
        <v>238</v>
      </c>
      <c r="U85" s="57">
        <v>4</v>
      </c>
      <c r="V85" s="57">
        <v>0</v>
      </c>
    </row>
    <row r="86" spans="1:24">
      <c r="A86" s="57" t="s">
        <v>242</v>
      </c>
      <c r="B86" s="57">
        <v>28</v>
      </c>
      <c r="C86" s="57" t="s">
        <v>32</v>
      </c>
      <c r="D86" s="57" t="s">
        <v>2</v>
      </c>
      <c r="E86" s="57">
        <v>3</v>
      </c>
      <c r="F86" s="57">
        <v>2</v>
      </c>
      <c r="G86" s="57">
        <v>1</v>
      </c>
      <c r="H86" s="57">
        <v>0</v>
      </c>
      <c r="I86" s="57">
        <v>4</v>
      </c>
      <c r="J86" s="57">
        <v>1</v>
      </c>
      <c r="K86" s="57">
        <v>0</v>
      </c>
      <c r="L86" s="57">
        <v>5</v>
      </c>
      <c r="M86" s="57">
        <v>3</v>
      </c>
      <c r="N86" s="57">
        <v>3</v>
      </c>
      <c r="O86" s="57">
        <v>3</v>
      </c>
      <c r="P86" s="57">
        <v>1</v>
      </c>
      <c r="Q86" s="57">
        <v>5</v>
      </c>
      <c r="R86" s="57">
        <v>0</v>
      </c>
      <c r="S86" s="57">
        <v>0</v>
      </c>
      <c r="T86" s="57" t="s">
        <v>238</v>
      </c>
      <c r="U86" s="57">
        <v>4</v>
      </c>
      <c r="V86" s="57">
        <v>2</v>
      </c>
    </row>
    <row r="87" spans="1:24">
      <c r="A87" s="57" t="s">
        <v>243</v>
      </c>
      <c r="B87" s="57">
        <v>29</v>
      </c>
      <c r="C87" s="57" t="s">
        <v>31</v>
      </c>
      <c r="D87" s="57" t="s">
        <v>2</v>
      </c>
      <c r="E87" s="57">
        <v>1</v>
      </c>
      <c r="F87" s="57">
        <v>2</v>
      </c>
      <c r="G87" s="57">
        <v>1</v>
      </c>
      <c r="H87" s="57">
        <v>0</v>
      </c>
      <c r="I87" s="57">
        <v>1</v>
      </c>
      <c r="J87" s="57">
        <v>1</v>
      </c>
      <c r="K87" s="57">
        <v>0</v>
      </c>
      <c r="L87" s="57">
        <v>4</v>
      </c>
      <c r="M87" s="57">
        <v>1</v>
      </c>
      <c r="N87" s="57">
        <v>5</v>
      </c>
      <c r="O87" s="57">
        <v>3</v>
      </c>
      <c r="P87" s="57">
        <v>0</v>
      </c>
      <c r="Q87" s="57">
        <v>5</v>
      </c>
      <c r="R87" s="57">
        <v>0</v>
      </c>
      <c r="S87" s="57">
        <v>1</v>
      </c>
      <c r="T87" s="57" t="s">
        <v>238</v>
      </c>
      <c r="U87" s="57">
        <v>4</v>
      </c>
      <c r="V87" s="57">
        <v>2</v>
      </c>
    </row>
    <row r="88" spans="1:24">
      <c r="A88" s="57" t="s">
        <v>244</v>
      </c>
      <c r="B88" s="57">
        <v>30</v>
      </c>
      <c r="C88" s="57" t="s">
        <v>30</v>
      </c>
      <c r="D88" s="57" t="s">
        <v>2</v>
      </c>
      <c r="E88" s="57">
        <v>3</v>
      </c>
      <c r="F88" s="57">
        <v>2</v>
      </c>
      <c r="G88" s="57">
        <v>1</v>
      </c>
      <c r="H88" s="57">
        <v>0</v>
      </c>
      <c r="I88" s="57">
        <v>1</v>
      </c>
      <c r="J88" s="57">
        <v>1</v>
      </c>
      <c r="K88" s="57">
        <v>0</v>
      </c>
      <c r="L88" s="57">
        <v>5</v>
      </c>
      <c r="M88" s="57">
        <v>0</v>
      </c>
      <c r="N88" s="57">
        <v>3</v>
      </c>
      <c r="O88" s="57">
        <v>3</v>
      </c>
      <c r="P88" s="57">
        <v>1</v>
      </c>
      <c r="Q88" s="57">
        <v>5</v>
      </c>
      <c r="R88" s="57">
        <v>0</v>
      </c>
      <c r="S88" s="57">
        <v>0</v>
      </c>
      <c r="T88" s="57" t="s">
        <v>238</v>
      </c>
      <c r="U88" s="57">
        <v>5</v>
      </c>
      <c r="V88" s="57">
        <v>2</v>
      </c>
    </row>
    <row r="89" spans="1:24">
      <c r="A89" s="57" t="s">
        <v>245</v>
      </c>
      <c r="B89" s="57">
        <v>31</v>
      </c>
      <c r="C89" s="57" t="s">
        <v>33</v>
      </c>
      <c r="D89" s="57" t="s">
        <v>2</v>
      </c>
      <c r="E89" s="57">
        <v>1</v>
      </c>
      <c r="F89" s="57">
        <v>2</v>
      </c>
      <c r="G89" s="57">
        <v>1</v>
      </c>
      <c r="H89" s="57">
        <v>0</v>
      </c>
      <c r="I89" s="57">
        <v>1</v>
      </c>
      <c r="J89" s="57">
        <v>1</v>
      </c>
      <c r="K89" s="57">
        <v>0</v>
      </c>
      <c r="L89" s="57">
        <v>5</v>
      </c>
      <c r="M89" s="57">
        <v>0</v>
      </c>
      <c r="N89" s="57">
        <v>4</v>
      </c>
      <c r="O89" s="57">
        <v>2</v>
      </c>
      <c r="P89" s="57">
        <v>0</v>
      </c>
      <c r="Q89" s="57">
        <v>5</v>
      </c>
      <c r="R89" s="57">
        <v>0</v>
      </c>
      <c r="S89" s="57">
        <v>1</v>
      </c>
      <c r="T89" s="57" t="s">
        <v>238</v>
      </c>
      <c r="U89" s="57">
        <v>5</v>
      </c>
      <c r="V89" s="57">
        <v>2</v>
      </c>
      <c r="W89" s="58">
        <f>SUM(U82:U89)</f>
        <v>35</v>
      </c>
      <c r="X89" s="58">
        <f>SUM(V82:V89)</f>
        <v>12</v>
      </c>
    </row>
    <row r="90" spans="1:24">
      <c r="A90" s="57" t="s">
        <v>246</v>
      </c>
      <c r="B90" s="57">
        <v>24</v>
      </c>
      <c r="C90" s="57" t="s">
        <v>27</v>
      </c>
      <c r="D90" s="57" t="s">
        <v>3</v>
      </c>
      <c r="E90" s="57">
        <v>3</v>
      </c>
      <c r="F90" s="57">
        <v>5</v>
      </c>
      <c r="G90" s="57">
        <v>2</v>
      </c>
      <c r="H90" s="57">
        <v>2</v>
      </c>
      <c r="I90" s="57">
        <v>3</v>
      </c>
      <c r="J90" s="57">
        <v>3</v>
      </c>
      <c r="K90" s="57">
        <v>2</v>
      </c>
      <c r="L90" s="57">
        <v>3</v>
      </c>
      <c r="M90" s="57">
        <v>5</v>
      </c>
      <c r="N90" s="57">
        <v>5</v>
      </c>
      <c r="O90" s="57">
        <v>2</v>
      </c>
      <c r="P90" s="57">
        <v>2</v>
      </c>
      <c r="Q90" s="57">
        <v>0</v>
      </c>
      <c r="R90" s="57">
        <v>0</v>
      </c>
      <c r="S90" s="57">
        <v>0</v>
      </c>
      <c r="T90" s="57" t="s">
        <v>238</v>
      </c>
      <c r="U90" s="57">
        <v>3</v>
      </c>
      <c r="V90" s="57">
        <v>3</v>
      </c>
    </row>
    <row r="91" spans="1:24">
      <c r="A91" s="57" t="s">
        <v>247</v>
      </c>
      <c r="B91" s="57">
        <v>25</v>
      </c>
      <c r="C91" s="57" t="s">
        <v>28</v>
      </c>
      <c r="D91" s="57" t="s">
        <v>3</v>
      </c>
      <c r="E91" s="57">
        <v>2</v>
      </c>
      <c r="F91" s="57">
        <v>3</v>
      </c>
      <c r="G91" s="57">
        <v>2</v>
      </c>
      <c r="H91" s="57">
        <v>0</v>
      </c>
      <c r="I91" s="57">
        <v>3</v>
      </c>
      <c r="J91" s="57">
        <v>3</v>
      </c>
      <c r="K91" s="57">
        <v>2</v>
      </c>
      <c r="L91" s="57">
        <v>4</v>
      </c>
      <c r="M91" s="57">
        <v>3</v>
      </c>
      <c r="N91" s="57">
        <v>1</v>
      </c>
      <c r="O91" s="57">
        <v>0</v>
      </c>
      <c r="P91" s="57">
        <v>3</v>
      </c>
      <c r="Q91" s="57">
        <v>2</v>
      </c>
      <c r="R91" s="57">
        <v>2</v>
      </c>
      <c r="S91" s="57">
        <v>0</v>
      </c>
      <c r="T91" s="57" t="s">
        <v>238</v>
      </c>
      <c r="U91" s="57">
        <v>3</v>
      </c>
      <c r="V91" s="57">
        <v>0</v>
      </c>
    </row>
    <row r="92" spans="1:24">
      <c r="A92" s="57" t="s">
        <v>248</v>
      </c>
      <c r="B92" s="57">
        <v>26</v>
      </c>
      <c r="C92" s="57" t="s">
        <v>35</v>
      </c>
      <c r="D92" s="57" t="s">
        <v>3</v>
      </c>
      <c r="E92" s="57">
        <v>1</v>
      </c>
      <c r="F92" s="57">
        <v>3</v>
      </c>
      <c r="G92" s="57">
        <v>2</v>
      </c>
      <c r="H92" s="57">
        <v>0</v>
      </c>
      <c r="I92" s="57">
        <v>2</v>
      </c>
      <c r="J92" s="57">
        <v>3</v>
      </c>
      <c r="K92" s="57">
        <v>2</v>
      </c>
      <c r="L92" s="57">
        <v>3</v>
      </c>
      <c r="M92" s="57">
        <v>2</v>
      </c>
      <c r="N92" s="57">
        <v>3</v>
      </c>
      <c r="O92" s="57">
        <v>3</v>
      </c>
      <c r="P92" s="57">
        <v>4</v>
      </c>
      <c r="Q92" s="57">
        <v>2</v>
      </c>
      <c r="R92" s="57">
        <v>0</v>
      </c>
      <c r="S92" s="57">
        <v>3</v>
      </c>
      <c r="T92" s="57" t="s">
        <v>238</v>
      </c>
      <c r="U92" s="57">
        <v>2</v>
      </c>
      <c r="V92" s="57">
        <v>0</v>
      </c>
    </row>
    <row r="93" spans="1:24">
      <c r="A93" s="57" t="s">
        <v>249</v>
      </c>
      <c r="B93" s="57">
        <v>27</v>
      </c>
      <c r="C93" s="57" t="s">
        <v>29</v>
      </c>
      <c r="D93" s="57" t="s">
        <v>3</v>
      </c>
      <c r="E93" s="57">
        <v>2</v>
      </c>
      <c r="F93" s="57">
        <v>3</v>
      </c>
      <c r="G93" s="57">
        <v>2</v>
      </c>
      <c r="H93" s="57">
        <v>0</v>
      </c>
      <c r="I93" s="57">
        <v>2</v>
      </c>
      <c r="J93" s="57">
        <v>2</v>
      </c>
      <c r="K93" s="57">
        <v>2</v>
      </c>
      <c r="L93" s="57">
        <v>3</v>
      </c>
      <c r="M93" s="57">
        <v>4</v>
      </c>
      <c r="N93" s="57">
        <v>3</v>
      </c>
      <c r="O93" s="57">
        <v>3</v>
      </c>
      <c r="P93" s="57">
        <v>2</v>
      </c>
      <c r="Q93" s="57">
        <v>2</v>
      </c>
      <c r="R93" s="57">
        <v>0</v>
      </c>
      <c r="S93" s="57">
        <v>3</v>
      </c>
      <c r="T93" s="57" t="s">
        <v>238</v>
      </c>
      <c r="U93" s="57">
        <v>2</v>
      </c>
      <c r="V93" s="57">
        <v>0</v>
      </c>
    </row>
    <row r="94" spans="1:24">
      <c r="A94" s="57" t="s">
        <v>250</v>
      </c>
      <c r="B94" s="57">
        <v>28</v>
      </c>
      <c r="C94" s="57" t="s">
        <v>32</v>
      </c>
      <c r="D94" s="57" t="s">
        <v>3</v>
      </c>
      <c r="E94" s="57">
        <v>1</v>
      </c>
      <c r="F94" s="57">
        <v>5</v>
      </c>
      <c r="G94" s="57">
        <v>2</v>
      </c>
      <c r="H94" s="57">
        <v>0</v>
      </c>
      <c r="I94" s="57">
        <v>4</v>
      </c>
      <c r="J94" s="57">
        <v>3</v>
      </c>
      <c r="K94" s="57">
        <v>2</v>
      </c>
      <c r="L94" s="57">
        <v>2</v>
      </c>
      <c r="M94" s="57">
        <v>3</v>
      </c>
      <c r="N94" s="57">
        <v>3</v>
      </c>
      <c r="O94" s="57">
        <v>2</v>
      </c>
      <c r="P94" s="57">
        <v>4</v>
      </c>
      <c r="Q94" s="57">
        <v>2</v>
      </c>
      <c r="R94" s="57">
        <v>2</v>
      </c>
      <c r="S94" s="57">
        <v>0</v>
      </c>
      <c r="T94" s="57" t="s">
        <v>238</v>
      </c>
      <c r="U94" s="57">
        <v>2</v>
      </c>
      <c r="V94" s="57">
        <v>1</v>
      </c>
    </row>
    <row r="95" spans="1:24">
      <c r="A95" s="57" t="s">
        <v>251</v>
      </c>
      <c r="B95" s="57">
        <v>29</v>
      </c>
      <c r="C95" s="57" t="s">
        <v>31</v>
      </c>
      <c r="D95" s="57" t="s">
        <v>3</v>
      </c>
      <c r="E95" s="57">
        <v>2</v>
      </c>
      <c r="F95" s="57">
        <v>4</v>
      </c>
      <c r="G95" s="57">
        <v>2</v>
      </c>
      <c r="H95" s="57">
        <v>0</v>
      </c>
      <c r="I95" s="57">
        <v>2</v>
      </c>
      <c r="J95" s="57">
        <v>2</v>
      </c>
      <c r="K95" s="57">
        <v>2</v>
      </c>
      <c r="L95" s="57">
        <v>3</v>
      </c>
      <c r="M95" s="57">
        <v>2</v>
      </c>
      <c r="N95" s="57">
        <v>1</v>
      </c>
      <c r="O95" s="57">
        <v>3</v>
      </c>
      <c r="P95" s="57">
        <v>4</v>
      </c>
      <c r="Q95" s="57">
        <v>2</v>
      </c>
      <c r="R95" s="57">
        <v>2</v>
      </c>
      <c r="S95" s="57">
        <v>4</v>
      </c>
      <c r="T95" s="57" t="s">
        <v>238</v>
      </c>
      <c r="U95" s="57">
        <v>1</v>
      </c>
      <c r="V95" s="57">
        <v>0</v>
      </c>
    </row>
    <row r="96" spans="1:24">
      <c r="A96" s="57" t="s">
        <v>252</v>
      </c>
      <c r="B96" s="57">
        <v>30</v>
      </c>
      <c r="C96" s="57" t="s">
        <v>30</v>
      </c>
      <c r="D96" s="57" t="s">
        <v>3</v>
      </c>
      <c r="E96" s="57">
        <v>2</v>
      </c>
      <c r="F96" s="57">
        <v>4</v>
      </c>
      <c r="G96" s="57">
        <v>2</v>
      </c>
      <c r="H96" s="57">
        <v>2</v>
      </c>
      <c r="I96" s="57">
        <v>2</v>
      </c>
      <c r="J96" s="57">
        <v>3</v>
      </c>
      <c r="K96" s="57">
        <v>2</v>
      </c>
      <c r="L96" s="57">
        <v>2</v>
      </c>
      <c r="M96" s="57">
        <v>3</v>
      </c>
      <c r="N96" s="57">
        <v>5</v>
      </c>
      <c r="O96" s="57">
        <v>2</v>
      </c>
      <c r="P96" s="57">
        <v>3</v>
      </c>
      <c r="Q96" s="57">
        <v>2</v>
      </c>
      <c r="R96" s="57">
        <v>2</v>
      </c>
      <c r="S96" s="57">
        <v>0</v>
      </c>
      <c r="T96" s="57" t="s">
        <v>238</v>
      </c>
      <c r="U96" s="57">
        <v>1</v>
      </c>
      <c r="V96" s="57">
        <v>1</v>
      </c>
    </row>
    <row r="97" spans="1:24">
      <c r="A97" s="57" t="s">
        <v>253</v>
      </c>
      <c r="B97" s="57">
        <v>31</v>
      </c>
      <c r="C97" s="57" t="s">
        <v>33</v>
      </c>
      <c r="D97" s="57" t="s">
        <v>3</v>
      </c>
      <c r="E97" s="57">
        <v>2</v>
      </c>
      <c r="F97" s="57">
        <v>3</v>
      </c>
      <c r="G97" s="57">
        <v>2</v>
      </c>
      <c r="H97" s="57">
        <v>0</v>
      </c>
      <c r="I97" s="57">
        <v>2</v>
      </c>
      <c r="J97" s="57">
        <v>3</v>
      </c>
      <c r="K97" s="57">
        <v>2</v>
      </c>
      <c r="L97" s="57">
        <v>3</v>
      </c>
      <c r="M97" s="57">
        <v>2</v>
      </c>
      <c r="N97" s="57">
        <v>4</v>
      </c>
      <c r="O97" s="57">
        <v>4</v>
      </c>
      <c r="P97" s="57">
        <v>4</v>
      </c>
      <c r="Q97" s="57">
        <v>2</v>
      </c>
      <c r="R97" s="57">
        <v>0</v>
      </c>
      <c r="S97" s="57">
        <v>3</v>
      </c>
      <c r="T97" s="57" t="s">
        <v>238</v>
      </c>
      <c r="U97" s="57">
        <v>2</v>
      </c>
      <c r="V97" s="57">
        <v>0</v>
      </c>
      <c r="W97" s="58">
        <f>SUM(U90:U97)</f>
        <v>16</v>
      </c>
      <c r="X97" s="58">
        <f>SUM(V90:V97)</f>
        <v>5</v>
      </c>
    </row>
    <row r="98" spans="1:24">
      <c r="A98" s="57" t="s">
        <v>254</v>
      </c>
      <c r="B98" s="57">
        <v>24</v>
      </c>
      <c r="C98" s="57" t="s">
        <v>27</v>
      </c>
      <c r="D98" s="57" t="s">
        <v>4</v>
      </c>
      <c r="E98" s="57">
        <v>3</v>
      </c>
      <c r="F98" s="57">
        <v>1</v>
      </c>
      <c r="G98" s="57">
        <v>3</v>
      </c>
      <c r="H98" s="57">
        <v>3</v>
      </c>
      <c r="I98" s="57">
        <v>3</v>
      </c>
      <c r="J98" s="57">
        <v>3</v>
      </c>
      <c r="K98" s="57">
        <v>5</v>
      </c>
      <c r="L98" s="57">
        <v>2</v>
      </c>
      <c r="M98" s="57">
        <v>5</v>
      </c>
      <c r="N98" s="57">
        <v>3</v>
      </c>
      <c r="O98" s="57">
        <v>1</v>
      </c>
      <c r="P98" s="57">
        <v>3</v>
      </c>
      <c r="Q98" s="57">
        <v>0</v>
      </c>
      <c r="R98" s="57">
        <v>5</v>
      </c>
      <c r="S98" s="57">
        <v>0</v>
      </c>
      <c r="T98" s="57" t="s">
        <v>238</v>
      </c>
      <c r="U98" s="57">
        <v>2</v>
      </c>
      <c r="V98" s="57">
        <v>3</v>
      </c>
    </row>
    <row r="99" spans="1:24">
      <c r="A99" s="57" t="s">
        <v>255</v>
      </c>
      <c r="B99" s="57">
        <v>25</v>
      </c>
      <c r="C99" s="57" t="s">
        <v>28</v>
      </c>
      <c r="D99" s="57" t="s">
        <v>4</v>
      </c>
      <c r="E99" s="57">
        <v>1</v>
      </c>
      <c r="F99" s="57">
        <v>1</v>
      </c>
      <c r="G99" s="57">
        <v>3</v>
      </c>
      <c r="H99" s="57">
        <v>3</v>
      </c>
      <c r="I99" s="57">
        <v>3</v>
      </c>
      <c r="J99" s="57">
        <v>3</v>
      </c>
      <c r="K99" s="57">
        <v>5</v>
      </c>
      <c r="L99" s="57">
        <v>3</v>
      </c>
      <c r="M99" s="57">
        <v>5</v>
      </c>
      <c r="N99" s="57">
        <v>5</v>
      </c>
      <c r="O99" s="57">
        <v>0</v>
      </c>
      <c r="P99" s="57">
        <v>2</v>
      </c>
      <c r="Q99" s="57">
        <v>1</v>
      </c>
      <c r="R99" s="57">
        <v>3</v>
      </c>
      <c r="S99" s="57">
        <v>0</v>
      </c>
      <c r="T99" s="57" t="s">
        <v>238</v>
      </c>
      <c r="U99" s="57">
        <v>2</v>
      </c>
      <c r="V99" s="57">
        <v>3</v>
      </c>
    </row>
    <row r="100" spans="1:24">
      <c r="A100" s="57" t="s">
        <v>256</v>
      </c>
      <c r="B100" s="57">
        <v>26</v>
      </c>
      <c r="C100" s="57" t="s">
        <v>35</v>
      </c>
      <c r="D100" s="57" t="s">
        <v>4</v>
      </c>
      <c r="E100" s="57">
        <v>3</v>
      </c>
      <c r="F100" s="57">
        <v>1</v>
      </c>
      <c r="G100" s="57">
        <v>3</v>
      </c>
      <c r="H100" s="57">
        <v>3</v>
      </c>
      <c r="I100" s="57">
        <v>3</v>
      </c>
      <c r="J100" s="57">
        <v>3</v>
      </c>
      <c r="K100" s="57">
        <v>5</v>
      </c>
      <c r="L100" s="57">
        <v>2</v>
      </c>
      <c r="M100" s="57">
        <v>5</v>
      </c>
      <c r="N100" s="57">
        <v>2</v>
      </c>
      <c r="O100" s="57">
        <v>1</v>
      </c>
      <c r="P100" s="57">
        <v>2</v>
      </c>
      <c r="Q100" s="57">
        <v>1</v>
      </c>
      <c r="R100" s="57">
        <v>5</v>
      </c>
      <c r="S100" s="57">
        <v>4</v>
      </c>
      <c r="T100" s="57" t="s">
        <v>238</v>
      </c>
      <c r="U100" s="57">
        <v>0</v>
      </c>
      <c r="V100" s="57">
        <v>3</v>
      </c>
    </row>
    <row r="101" spans="1:24">
      <c r="A101" s="57" t="s">
        <v>257</v>
      </c>
      <c r="B101" s="57">
        <v>27</v>
      </c>
      <c r="C101" s="57" t="s">
        <v>29</v>
      </c>
      <c r="D101" s="57" t="s">
        <v>4</v>
      </c>
      <c r="E101" s="57">
        <v>2</v>
      </c>
      <c r="F101" s="57">
        <v>2</v>
      </c>
      <c r="G101" s="57">
        <v>3</v>
      </c>
      <c r="H101" s="57">
        <v>3</v>
      </c>
      <c r="I101" s="57">
        <v>3</v>
      </c>
      <c r="J101" s="57">
        <v>3</v>
      </c>
      <c r="K101" s="57">
        <v>3</v>
      </c>
      <c r="L101" s="57">
        <v>2</v>
      </c>
      <c r="M101" s="57">
        <v>5</v>
      </c>
      <c r="N101" s="57">
        <v>4</v>
      </c>
      <c r="O101" s="57">
        <v>0</v>
      </c>
      <c r="P101" s="57">
        <v>3</v>
      </c>
      <c r="Q101" s="57">
        <v>2</v>
      </c>
      <c r="R101" s="57">
        <v>5</v>
      </c>
      <c r="S101" s="57">
        <v>4</v>
      </c>
      <c r="T101" s="57" t="s">
        <v>238</v>
      </c>
      <c r="U101" s="57">
        <v>1</v>
      </c>
      <c r="V101" s="57">
        <v>2</v>
      </c>
    </row>
    <row r="102" spans="1:24">
      <c r="A102" s="57" t="s">
        <v>258</v>
      </c>
      <c r="B102" s="57">
        <v>28</v>
      </c>
      <c r="C102" s="57" t="s">
        <v>32</v>
      </c>
      <c r="D102" s="57" t="s">
        <v>4</v>
      </c>
      <c r="E102" s="57">
        <v>3</v>
      </c>
      <c r="F102" s="57">
        <v>0</v>
      </c>
      <c r="G102" s="57">
        <v>3</v>
      </c>
      <c r="H102" s="57">
        <v>3</v>
      </c>
      <c r="I102" s="57">
        <v>4</v>
      </c>
      <c r="J102" s="57">
        <v>3</v>
      </c>
      <c r="K102" s="57">
        <v>3</v>
      </c>
      <c r="L102" s="57">
        <v>3</v>
      </c>
      <c r="M102" s="57">
        <v>5</v>
      </c>
      <c r="N102" s="57">
        <v>5</v>
      </c>
      <c r="O102" s="57">
        <v>1</v>
      </c>
      <c r="P102" s="57">
        <v>2</v>
      </c>
      <c r="Q102" s="57">
        <v>2</v>
      </c>
      <c r="R102" s="57">
        <v>5</v>
      </c>
      <c r="S102" s="57">
        <v>0</v>
      </c>
      <c r="T102" s="57" t="s">
        <v>238</v>
      </c>
      <c r="U102" s="57">
        <v>2</v>
      </c>
      <c r="V102" s="57">
        <v>3</v>
      </c>
    </row>
    <row r="103" spans="1:24">
      <c r="A103" s="57" t="s">
        <v>259</v>
      </c>
      <c r="B103" s="57">
        <v>29</v>
      </c>
      <c r="C103" s="57" t="s">
        <v>31</v>
      </c>
      <c r="D103" s="57" t="s">
        <v>4</v>
      </c>
      <c r="E103" s="57">
        <v>3</v>
      </c>
      <c r="F103" s="57">
        <v>1</v>
      </c>
      <c r="G103" s="57">
        <v>3</v>
      </c>
      <c r="H103" s="57">
        <v>3</v>
      </c>
      <c r="I103" s="57">
        <v>3</v>
      </c>
      <c r="J103" s="57">
        <v>4</v>
      </c>
      <c r="K103" s="57">
        <v>3</v>
      </c>
      <c r="L103" s="57">
        <v>2</v>
      </c>
      <c r="M103" s="57">
        <v>5</v>
      </c>
      <c r="N103" s="57">
        <v>4</v>
      </c>
      <c r="O103" s="57">
        <v>1</v>
      </c>
      <c r="P103" s="57">
        <v>4</v>
      </c>
      <c r="Q103" s="57">
        <v>2</v>
      </c>
      <c r="R103" s="57">
        <v>5</v>
      </c>
      <c r="S103" s="57">
        <v>2</v>
      </c>
      <c r="T103" s="57" t="s">
        <v>238</v>
      </c>
      <c r="U103" s="57">
        <v>0</v>
      </c>
      <c r="V103" s="57">
        <v>2</v>
      </c>
    </row>
    <row r="104" spans="1:24">
      <c r="A104" s="57" t="s">
        <v>260</v>
      </c>
      <c r="B104" s="57">
        <v>30</v>
      </c>
      <c r="C104" s="57" t="s">
        <v>30</v>
      </c>
      <c r="D104" s="57" t="s">
        <v>4</v>
      </c>
      <c r="E104" s="57">
        <v>2</v>
      </c>
      <c r="F104" s="57">
        <v>1</v>
      </c>
      <c r="G104" s="57">
        <v>3</v>
      </c>
      <c r="H104" s="57">
        <v>3</v>
      </c>
      <c r="I104" s="57">
        <v>3</v>
      </c>
      <c r="J104" s="57">
        <v>3</v>
      </c>
      <c r="K104" s="57">
        <v>3</v>
      </c>
      <c r="L104" s="57">
        <v>3</v>
      </c>
      <c r="M104" s="57">
        <v>3</v>
      </c>
      <c r="N104" s="57">
        <v>5</v>
      </c>
      <c r="O104" s="57">
        <v>1</v>
      </c>
      <c r="P104" s="57">
        <v>5</v>
      </c>
      <c r="Q104" s="57">
        <v>0</v>
      </c>
      <c r="R104" s="57">
        <v>4</v>
      </c>
      <c r="S104" s="57">
        <v>0</v>
      </c>
      <c r="T104" s="57" t="s">
        <v>238</v>
      </c>
      <c r="U104" s="57">
        <v>2</v>
      </c>
      <c r="V104" s="57">
        <v>2</v>
      </c>
    </row>
    <row r="105" spans="1:24">
      <c r="A105" s="57" t="s">
        <v>261</v>
      </c>
      <c r="B105" s="57">
        <v>31</v>
      </c>
      <c r="C105" s="57" t="s">
        <v>33</v>
      </c>
      <c r="D105" s="57" t="s">
        <v>4</v>
      </c>
      <c r="E105" s="57">
        <v>3</v>
      </c>
      <c r="F105" s="57">
        <v>2</v>
      </c>
      <c r="G105" s="57">
        <v>3</v>
      </c>
      <c r="H105" s="57">
        <v>3</v>
      </c>
      <c r="I105" s="57">
        <v>3</v>
      </c>
      <c r="J105" s="57">
        <v>3</v>
      </c>
      <c r="K105" s="57">
        <v>3</v>
      </c>
      <c r="L105" s="57">
        <v>2</v>
      </c>
      <c r="M105" s="57">
        <v>5</v>
      </c>
      <c r="N105" s="57">
        <v>5</v>
      </c>
      <c r="O105" s="57">
        <v>1</v>
      </c>
      <c r="P105" s="57">
        <v>4</v>
      </c>
      <c r="Q105" s="57">
        <v>0</v>
      </c>
      <c r="R105" s="57">
        <v>5</v>
      </c>
      <c r="S105" s="57">
        <v>4</v>
      </c>
      <c r="T105" s="57" t="s">
        <v>238</v>
      </c>
      <c r="U105" s="57">
        <v>1</v>
      </c>
      <c r="V105" s="57">
        <v>3</v>
      </c>
      <c r="W105" s="58">
        <f>SUM(U98:U105)</f>
        <v>10</v>
      </c>
      <c r="X105" s="58">
        <f>SUM(V98:V105)</f>
        <v>21</v>
      </c>
    </row>
    <row r="106" spans="1:24">
      <c r="A106" s="57" t="s">
        <v>262</v>
      </c>
      <c r="B106" s="57">
        <v>24</v>
      </c>
      <c r="C106" s="57" t="s">
        <v>27</v>
      </c>
      <c r="D106" s="57" t="s">
        <v>5</v>
      </c>
      <c r="E106" s="57">
        <v>5</v>
      </c>
      <c r="F106" s="57">
        <v>5</v>
      </c>
      <c r="G106" s="57">
        <v>4</v>
      </c>
      <c r="H106" s="57">
        <v>4</v>
      </c>
      <c r="I106" s="57">
        <v>4</v>
      </c>
      <c r="J106" s="57">
        <v>5</v>
      </c>
      <c r="K106" s="57">
        <v>5</v>
      </c>
      <c r="L106" s="57">
        <v>0</v>
      </c>
      <c r="M106" s="57">
        <v>1</v>
      </c>
      <c r="N106" s="57">
        <v>3</v>
      </c>
      <c r="O106" s="57">
        <v>5</v>
      </c>
      <c r="P106" s="57">
        <v>5</v>
      </c>
      <c r="Q106" s="57">
        <v>4</v>
      </c>
      <c r="R106" s="57">
        <v>5</v>
      </c>
      <c r="S106" s="57">
        <v>4</v>
      </c>
      <c r="T106" s="57" t="s">
        <v>238</v>
      </c>
      <c r="U106" s="57">
        <v>1</v>
      </c>
      <c r="V106" s="57">
        <v>7</v>
      </c>
    </row>
    <row r="107" spans="1:24">
      <c r="A107" s="57" t="s">
        <v>263</v>
      </c>
      <c r="B107" s="57">
        <v>25</v>
      </c>
      <c r="C107" s="57" t="s">
        <v>28</v>
      </c>
      <c r="D107" s="57" t="s">
        <v>5</v>
      </c>
      <c r="E107" s="57">
        <v>5</v>
      </c>
      <c r="F107" s="57">
        <v>5</v>
      </c>
      <c r="G107" s="57">
        <v>4</v>
      </c>
      <c r="H107" s="57">
        <v>4</v>
      </c>
      <c r="I107" s="57">
        <v>4</v>
      </c>
      <c r="J107" s="57">
        <v>5</v>
      </c>
      <c r="K107" s="57">
        <v>5</v>
      </c>
      <c r="L107" s="57">
        <v>0</v>
      </c>
      <c r="M107" s="57">
        <v>4</v>
      </c>
      <c r="N107" s="57">
        <v>3</v>
      </c>
      <c r="O107" s="57">
        <v>5</v>
      </c>
      <c r="P107" s="57">
        <v>5</v>
      </c>
      <c r="Q107" s="57">
        <v>5</v>
      </c>
      <c r="R107" s="57">
        <v>5</v>
      </c>
      <c r="S107" s="57">
        <v>4</v>
      </c>
      <c r="T107" s="57" t="s">
        <v>238</v>
      </c>
      <c r="U107" s="57">
        <v>1</v>
      </c>
      <c r="V107" s="57">
        <v>8</v>
      </c>
    </row>
    <row r="108" spans="1:24">
      <c r="A108" s="57" t="s">
        <v>264</v>
      </c>
      <c r="B108" s="57">
        <v>26</v>
      </c>
      <c r="C108" s="57" t="s">
        <v>35</v>
      </c>
      <c r="D108" s="57" t="s">
        <v>5</v>
      </c>
      <c r="E108" s="57">
        <v>5</v>
      </c>
      <c r="F108" s="57">
        <v>4</v>
      </c>
      <c r="G108" s="57">
        <v>4</v>
      </c>
      <c r="H108" s="57">
        <v>4</v>
      </c>
      <c r="I108" s="57">
        <v>4</v>
      </c>
      <c r="J108" s="57">
        <v>5</v>
      </c>
      <c r="K108" s="57">
        <v>5</v>
      </c>
      <c r="L108" s="57">
        <v>0</v>
      </c>
      <c r="M108" s="57">
        <v>5</v>
      </c>
      <c r="N108" s="57">
        <v>5</v>
      </c>
      <c r="O108" s="57">
        <v>5</v>
      </c>
      <c r="P108" s="57">
        <v>5</v>
      </c>
      <c r="Q108" s="57">
        <v>3</v>
      </c>
      <c r="R108" s="57">
        <v>5</v>
      </c>
      <c r="S108" s="57">
        <v>2</v>
      </c>
      <c r="T108" s="57" t="s">
        <v>238</v>
      </c>
      <c r="U108" s="57">
        <v>1</v>
      </c>
      <c r="V108" s="57">
        <v>8</v>
      </c>
    </row>
    <row r="109" spans="1:24">
      <c r="A109" s="57" t="s">
        <v>265</v>
      </c>
      <c r="B109" s="57">
        <v>27</v>
      </c>
      <c r="C109" s="57" t="s">
        <v>29</v>
      </c>
      <c r="D109" s="57" t="s">
        <v>5</v>
      </c>
      <c r="E109" s="57">
        <v>5</v>
      </c>
      <c r="F109" s="57">
        <v>5</v>
      </c>
      <c r="G109" s="57">
        <v>4</v>
      </c>
      <c r="H109" s="57">
        <v>4</v>
      </c>
      <c r="I109" s="57">
        <v>4</v>
      </c>
      <c r="J109" s="57">
        <v>5</v>
      </c>
      <c r="K109" s="57">
        <v>5</v>
      </c>
      <c r="L109" s="57">
        <v>0</v>
      </c>
      <c r="M109" s="57">
        <v>3</v>
      </c>
      <c r="N109" s="57">
        <v>3</v>
      </c>
      <c r="O109" s="57">
        <v>5</v>
      </c>
      <c r="P109" s="57">
        <v>5</v>
      </c>
      <c r="Q109" s="57">
        <v>4</v>
      </c>
      <c r="R109" s="57">
        <v>5</v>
      </c>
      <c r="S109" s="57">
        <v>2</v>
      </c>
      <c r="T109" s="57" t="s">
        <v>238</v>
      </c>
      <c r="U109" s="57">
        <v>1</v>
      </c>
      <c r="V109" s="57">
        <v>7</v>
      </c>
    </row>
    <row r="110" spans="1:24">
      <c r="A110" s="57" t="s">
        <v>266</v>
      </c>
      <c r="B110" s="57">
        <v>28</v>
      </c>
      <c r="C110" s="57" t="s">
        <v>32</v>
      </c>
      <c r="D110" s="57" t="s">
        <v>5</v>
      </c>
      <c r="E110" s="57">
        <v>5</v>
      </c>
      <c r="F110" s="57">
        <v>3</v>
      </c>
      <c r="G110" s="57">
        <v>4</v>
      </c>
      <c r="H110" s="57">
        <v>4</v>
      </c>
      <c r="I110" s="57">
        <v>1</v>
      </c>
      <c r="J110" s="57">
        <v>5</v>
      </c>
      <c r="K110" s="57">
        <v>5</v>
      </c>
      <c r="L110" s="57">
        <v>0</v>
      </c>
      <c r="M110" s="57">
        <v>4</v>
      </c>
      <c r="N110" s="57">
        <v>5</v>
      </c>
      <c r="O110" s="57">
        <v>4</v>
      </c>
      <c r="P110" s="57">
        <v>5</v>
      </c>
      <c r="Q110" s="57">
        <v>3</v>
      </c>
      <c r="R110" s="57">
        <v>5</v>
      </c>
      <c r="S110" s="57">
        <v>4</v>
      </c>
      <c r="T110" s="57" t="s">
        <v>238</v>
      </c>
      <c r="U110" s="57">
        <v>1</v>
      </c>
      <c r="V110" s="57">
        <v>6</v>
      </c>
    </row>
    <row r="111" spans="1:24">
      <c r="A111" s="57" t="s">
        <v>267</v>
      </c>
      <c r="B111" s="57">
        <v>29</v>
      </c>
      <c r="C111" s="57" t="s">
        <v>31</v>
      </c>
      <c r="D111" s="57" t="s">
        <v>5</v>
      </c>
      <c r="E111" s="57">
        <v>5</v>
      </c>
      <c r="F111" s="57">
        <v>5</v>
      </c>
      <c r="G111" s="57">
        <v>4</v>
      </c>
      <c r="H111" s="57">
        <v>4</v>
      </c>
      <c r="I111" s="57">
        <v>4</v>
      </c>
      <c r="J111" s="57">
        <v>5</v>
      </c>
      <c r="K111" s="57">
        <v>5</v>
      </c>
      <c r="L111" s="57">
        <v>0</v>
      </c>
      <c r="M111" s="57">
        <v>4</v>
      </c>
      <c r="N111" s="57">
        <v>4</v>
      </c>
      <c r="O111" s="57">
        <v>4</v>
      </c>
      <c r="P111" s="57">
        <v>2</v>
      </c>
      <c r="Q111" s="57">
        <v>3</v>
      </c>
      <c r="R111" s="57">
        <v>5</v>
      </c>
      <c r="S111" s="57">
        <v>3</v>
      </c>
      <c r="T111" s="57" t="s">
        <v>238</v>
      </c>
      <c r="U111" s="57">
        <v>1</v>
      </c>
      <c r="V111" s="57">
        <v>5</v>
      </c>
    </row>
    <row r="112" spans="1:24">
      <c r="A112" s="57" t="s">
        <v>268</v>
      </c>
      <c r="B112" s="57">
        <v>30</v>
      </c>
      <c r="C112" s="57" t="s">
        <v>30</v>
      </c>
      <c r="D112" s="57" t="s">
        <v>5</v>
      </c>
      <c r="E112" s="57">
        <v>5</v>
      </c>
      <c r="F112" s="57">
        <v>5</v>
      </c>
      <c r="G112" s="57">
        <v>4</v>
      </c>
      <c r="H112" s="57">
        <v>4</v>
      </c>
      <c r="I112" s="57">
        <v>4</v>
      </c>
      <c r="J112" s="57">
        <v>5</v>
      </c>
      <c r="K112" s="57">
        <v>5</v>
      </c>
      <c r="L112" s="57">
        <v>1</v>
      </c>
      <c r="M112" s="57">
        <v>4</v>
      </c>
      <c r="N112" s="57">
        <v>3</v>
      </c>
      <c r="O112" s="57">
        <v>5</v>
      </c>
      <c r="P112" s="57">
        <v>4</v>
      </c>
      <c r="Q112" s="57">
        <v>5</v>
      </c>
      <c r="R112" s="57">
        <v>5</v>
      </c>
      <c r="S112" s="57">
        <v>0</v>
      </c>
      <c r="T112" s="57" t="s">
        <v>238</v>
      </c>
      <c r="U112" s="57">
        <v>1</v>
      </c>
      <c r="V112" s="57">
        <v>7</v>
      </c>
    </row>
    <row r="113" spans="1:24">
      <c r="A113" s="57" t="s">
        <v>269</v>
      </c>
      <c r="B113" s="57">
        <v>31</v>
      </c>
      <c r="C113" s="57" t="s">
        <v>33</v>
      </c>
      <c r="D113" s="57" t="s">
        <v>5</v>
      </c>
      <c r="E113" s="57">
        <v>5</v>
      </c>
      <c r="F113" s="57">
        <v>5</v>
      </c>
      <c r="G113" s="57">
        <v>4</v>
      </c>
      <c r="H113" s="57">
        <v>4</v>
      </c>
      <c r="I113" s="57">
        <v>4</v>
      </c>
      <c r="J113" s="57">
        <v>5</v>
      </c>
      <c r="K113" s="57">
        <v>5</v>
      </c>
      <c r="L113" s="57">
        <v>1</v>
      </c>
      <c r="M113" s="57">
        <v>5</v>
      </c>
      <c r="N113" s="57">
        <v>4</v>
      </c>
      <c r="O113" s="57">
        <v>5</v>
      </c>
      <c r="P113" s="57">
        <v>2</v>
      </c>
      <c r="Q113" s="57">
        <v>4</v>
      </c>
      <c r="R113" s="57">
        <v>5</v>
      </c>
      <c r="S113" s="57">
        <v>2</v>
      </c>
      <c r="T113" s="57" t="s">
        <v>238</v>
      </c>
      <c r="U113" s="57">
        <v>0</v>
      </c>
      <c r="V113" s="57">
        <v>7</v>
      </c>
      <c r="W113" s="58">
        <f>SUM(U106:U113)</f>
        <v>7</v>
      </c>
      <c r="X113" s="58">
        <f>SUM(V106:V113)</f>
        <v>55</v>
      </c>
    </row>
    <row r="114" spans="1:24">
      <c r="A114" s="57" t="s">
        <v>270</v>
      </c>
      <c r="B114" s="57">
        <v>24</v>
      </c>
      <c r="C114" s="57" t="s">
        <v>27</v>
      </c>
      <c r="D114" s="57" t="s">
        <v>6</v>
      </c>
      <c r="E114" s="57">
        <v>4</v>
      </c>
      <c r="F114" s="57">
        <v>3</v>
      </c>
      <c r="G114" s="57">
        <v>5</v>
      </c>
      <c r="H114" s="57">
        <v>5</v>
      </c>
      <c r="I114" s="57">
        <v>5</v>
      </c>
      <c r="J114" s="57">
        <v>4</v>
      </c>
      <c r="K114" s="57">
        <v>5</v>
      </c>
      <c r="L114" s="57">
        <v>4</v>
      </c>
      <c r="M114" s="57">
        <v>5</v>
      </c>
      <c r="N114" s="57">
        <v>5</v>
      </c>
      <c r="O114" s="57">
        <v>4</v>
      </c>
      <c r="P114" s="57">
        <v>4</v>
      </c>
      <c r="Q114" s="57">
        <v>5</v>
      </c>
      <c r="R114" s="57">
        <v>5</v>
      </c>
      <c r="S114" s="57">
        <v>5</v>
      </c>
      <c r="T114" s="57" t="s">
        <v>238</v>
      </c>
      <c r="U114" s="57">
        <v>0</v>
      </c>
      <c r="V114" s="57">
        <v>9</v>
      </c>
    </row>
    <row r="115" spans="1:24">
      <c r="A115" s="57" t="s">
        <v>271</v>
      </c>
      <c r="B115" s="57">
        <v>25</v>
      </c>
      <c r="C115" s="57" t="s">
        <v>28</v>
      </c>
      <c r="D115" s="57" t="s">
        <v>6</v>
      </c>
      <c r="E115" s="57">
        <v>4</v>
      </c>
      <c r="F115" s="57">
        <v>4</v>
      </c>
      <c r="G115" s="57">
        <v>5</v>
      </c>
      <c r="H115" s="57">
        <v>5</v>
      </c>
      <c r="I115" s="57">
        <v>5</v>
      </c>
      <c r="J115" s="57">
        <v>4</v>
      </c>
      <c r="K115" s="57">
        <v>3</v>
      </c>
      <c r="L115" s="57">
        <v>2</v>
      </c>
      <c r="M115" s="57">
        <v>3</v>
      </c>
      <c r="N115" s="57">
        <v>5</v>
      </c>
      <c r="O115" s="57">
        <v>0</v>
      </c>
      <c r="P115" s="57">
        <v>4</v>
      </c>
      <c r="Q115" s="57">
        <v>4</v>
      </c>
      <c r="R115" s="57">
        <v>5</v>
      </c>
      <c r="S115" s="57">
        <v>5</v>
      </c>
      <c r="T115" s="57" t="s">
        <v>238</v>
      </c>
      <c r="U115" s="57">
        <v>1</v>
      </c>
      <c r="V115" s="57">
        <v>6</v>
      </c>
    </row>
    <row r="116" spans="1:24">
      <c r="A116" s="57" t="s">
        <v>272</v>
      </c>
      <c r="B116" s="57">
        <v>26</v>
      </c>
      <c r="C116" s="57" t="s">
        <v>35</v>
      </c>
      <c r="D116" s="57" t="s">
        <v>6</v>
      </c>
      <c r="E116" s="57">
        <v>4</v>
      </c>
      <c r="F116" s="57">
        <v>5</v>
      </c>
      <c r="G116" s="57">
        <v>5</v>
      </c>
      <c r="H116" s="57">
        <v>5</v>
      </c>
      <c r="I116" s="57">
        <v>5</v>
      </c>
      <c r="J116" s="57">
        <v>5</v>
      </c>
      <c r="K116" s="57">
        <v>5</v>
      </c>
      <c r="L116" s="57">
        <v>4</v>
      </c>
      <c r="M116" s="57">
        <v>3</v>
      </c>
      <c r="N116" s="57">
        <v>5</v>
      </c>
      <c r="O116" s="57">
        <v>4</v>
      </c>
      <c r="P116" s="57">
        <v>3</v>
      </c>
      <c r="Q116" s="57">
        <v>5</v>
      </c>
      <c r="R116" s="57">
        <v>5</v>
      </c>
      <c r="S116" s="57">
        <v>5</v>
      </c>
      <c r="T116" s="57" t="s">
        <v>238</v>
      </c>
      <c r="U116" s="57">
        <v>0</v>
      </c>
      <c r="V116" s="57">
        <v>10</v>
      </c>
    </row>
    <row r="117" spans="1:24">
      <c r="A117" s="57" t="s">
        <v>273</v>
      </c>
      <c r="B117" s="57">
        <v>27</v>
      </c>
      <c r="C117" s="57" t="s">
        <v>29</v>
      </c>
      <c r="D117" s="57" t="s">
        <v>6</v>
      </c>
      <c r="E117" s="57">
        <v>4</v>
      </c>
      <c r="F117" s="57">
        <v>5</v>
      </c>
      <c r="G117" s="57">
        <v>5</v>
      </c>
      <c r="H117" s="57">
        <v>5</v>
      </c>
      <c r="I117" s="57">
        <v>5</v>
      </c>
      <c r="J117" s="57">
        <v>5</v>
      </c>
      <c r="K117" s="57">
        <v>5</v>
      </c>
      <c r="L117" s="57">
        <v>5</v>
      </c>
      <c r="M117" s="57">
        <v>3</v>
      </c>
      <c r="N117" s="57">
        <v>5</v>
      </c>
      <c r="O117" s="57">
        <v>4</v>
      </c>
      <c r="P117" s="57">
        <v>4</v>
      </c>
      <c r="Q117" s="57">
        <v>5</v>
      </c>
      <c r="R117" s="57">
        <v>5</v>
      </c>
      <c r="S117" s="57">
        <v>5</v>
      </c>
      <c r="T117" s="57" t="s">
        <v>238</v>
      </c>
      <c r="U117" s="57">
        <v>0</v>
      </c>
      <c r="V117" s="57">
        <v>11</v>
      </c>
    </row>
    <row r="118" spans="1:24">
      <c r="A118" s="57" t="s">
        <v>274</v>
      </c>
      <c r="B118" s="57">
        <v>28</v>
      </c>
      <c r="C118" s="57" t="s">
        <v>32</v>
      </c>
      <c r="D118" s="57" t="s">
        <v>6</v>
      </c>
      <c r="E118" s="57">
        <v>4</v>
      </c>
      <c r="F118" s="57">
        <v>5</v>
      </c>
      <c r="G118" s="57">
        <v>5</v>
      </c>
      <c r="H118" s="57">
        <v>5</v>
      </c>
      <c r="I118" s="57">
        <v>5</v>
      </c>
      <c r="J118" s="57">
        <v>4</v>
      </c>
      <c r="K118" s="57">
        <v>5</v>
      </c>
      <c r="L118" s="57">
        <v>4</v>
      </c>
      <c r="M118" s="57">
        <v>1</v>
      </c>
      <c r="N118" s="57">
        <v>3</v>
      </c>
      <c r="O118" s="57">
        <v>5</v>
      </c>
      <c r="P118" s="57">
        <v>4</v>
      </c>
      <c r="Q118" s="57">
        <v>5</v>
      </c>
      <c r="R118" s="57">
        <v>5</v>
      </c>
      <c r="S118" s="57">
        <v>5</v>
      </c>
      <c r="T118" s="57" t="s">
        <v>238</v>
      </c>
      <c r="U118" s="57">
        <v>0</v>
      </c>
      <c r="V118" s="57">
        <v>9</v>
      </c>
    </row>
    <row r="119" spans="1:24">
      <c r="A119" s="57" t="s">
        <v>275</v>
      </c>
      <c r="B119" s="57">
        <v>29</v>
      </c>
      <c r="C119" s="57" t="s">
        <v>31</v>
      </c>
      <c r="D119" s="57" t="s">
        <v>6</v>
      </c>
      <c r="E119" s="57">
        <v>4</v>
      </c>
      <c r="F119" s="57">
        <v>4</v>
      </c>
      <c r="G119" s="57">
        <v>5</v>
      </c>
      <c r="H119" s="57">
        <v>5</v>
      </c>
      <c r="I119" s="57">
        <v>5</v>
      </c>
      <c r="J119" s="57">
        <v>4</v>
      </c>
      <c r="K119" s="57">
        <v>5</v>
      </c>
      <c r="L119" s="57">
        <v>5</v>
      </c>
      <c r="M119" s="57">
        <v>4</v>
      </c>
      <c r="N119" s="57">
        <v>2</v>
      </c>
      <c r="O119" s="57">
        <v>5</v>
      </c>
      <c r="P119" s="57">
        <v>5</v>
      </c>
      <c r="Q119" s="57">
        <v>4</v>
      </c>
      <c r="R119" s="57">
        <v>5</v>
      </c>
      <c r="S119" s="57">
        <v>5</v>
      </c>
      <c r="T119" s="57" t="s">
        <v>238</v>
      </c>
      <c r="U119" s="57">
        <v>0</v>
      </c>
      <c r="V119" s="57">
        <v>9</v>
      </c>
    </row>
    <row r="120" spans="1:24">
      <c r="A120" s="57" t="s">
        <v>276</v>
      </c>
      <c r="B120" s="57">
        <v>30</v>
      </c>
      <c r="C120" s="57" t="s">
        <v>30</v>
      </c>
      <c r="D120" s="57" t="s">
        <v>6</v>
      </c>
      <c r="E120" s="57">
        <v>4</v>
      </c>
      <c r="F120" s="57">
        <v>4</v>
      </c>
      <c r="G120" s="57">
        <v>5</v>
      </c>
      <c r="H120" s="57">
        <v>5</v>
      </c>
      <c r="I120" s="57">
        <v>5</v>
      </c>
      <c r="J120" s="57">
        <v>5</v>
      </c>
      <c r="K120" s="57">
        <v>5</v>
      </c>
      <c r="L120" s="57">
        <v>5</v>
      </c>
      <c r="M120" s="57">
        <v>5</v>
      </c>
      <c r="N120" s="57">
        <v>1</v>
      </c>
      <c r="O120" s="57">
        <v>4</v>
      </c>
      <c r="P120" s="57">
        <v>3</v>
      </c>
      <c r="Q120" s="57">
        <v>5</v>
      </c>
      <c r="R120" s="57">
        <v>4</v>
      </c>
      <c r="S120" s="57">
        <v>5</v>
      </c>
      <c r="T120" s="57" t="s">
        <v>238</v>
      </c>
      <c r="U120" s="57">
        <v>0</v>
      </c>
      <c r="V120" s="57">
        <v>9</v>
      </c>
    </row>
    <row r="121" spans="1:24">
      <c r="A121" s="57" t="s">
        <v>277</v>
      </c>
      <c r="B121" s="57">
        <v>31</v>
      </c>
      <c r="C121" s="57" t="s">
        <v>33</v>
      </c>
      <c r="D121" s="57" t="s">
        <v>6</v>
      </c>
      <c r="E121" s="57">
        <v>4</v>
      </c>
      <c r="F121" s="57">
        <v>5</v>
      </c>
      <c r="G121" s="57">
        <v>5</v>
      </c>
      <c r="H121" s="57">
        <v>5</v>
      </c>
      <c r="I121" s="57">
        <v>5</v>
      </c>
      <c r="J121" s="57">
        <v>5</v>
      </c>
      <c r="K121" s="57">
        <v>5</v>
      </c>
      <c r="L121" s="57">
        <v>5</v>
      </c>
      <c r="M121" s="57">
        <v>5</v>
      </c>
      <c r="N121" s="57">
        <v>4</v>
      </c>
      <c r="O121" s="57">
        <v>3</v>
      </c>
      <c r="P121" s="57">
        <v>5</v>
      </c>
      <c r="Q121" s="57">
        <v>4</v>
      </c>
      <c r="R121" s="57">
        <v>5</v>
      </c>
      <c r="S121" s="57">
        <v>5</v>
      </c>
      <c r="T121" s="57" t="s">
        <v>238</v>
      </c>
      <c r="U121" s="57">
        <v>0</v>
      </c>
      <c r="V121" s="57">
        <v>11</v>
      </c>
      <c r="W121" s="58">
        <f>SUM(U114:U121)</f>
        <v>1</v>
      </c>
      <c r="X121" s="58">
        <f>SUM(V114:V121)</f>
        <v>74</v>
      </c>
    </row>
    <row r="123" spans="1:24">
      <c r="A123" s="59" t="s">
        <v>2</v>
      </c>
      <c r="B123" s="60" t="s">
        <v>156</v>
      </c>
      <c r="C123" s="58">
        <f>W9</f>
        <v>26</v>
      </c>
      <c r="E123" s="59" t="s">
        <v>2</v>
      </c>
      <c r="F123" s="60" t="s">
        <v>156</v>
      </c>
      <c r="G123" s="58">
        <f>X9</f>
        <v>14</v>
      </c>
    </row>
    <row r="124" spans="1:24">
      <c r="A124" s="59" t="s">
        <v>3</v>
      </c>
      <c r="B124" s="60" t="s">
        <v>156</v>
      </c>
      <c r="C124" s="58">
        <f>W17</f>
        <v>8</v>
      </c>
      <c r="E124" s="59" t="s">
        <v>3</v>
      </c>
      <c r="F124" s="60" t="s">
        <v>156</v>
      </c>
      <c r="G124" s="58">
        <f>X17</f>
        <v>18</v>
      </c>
    </row>
    <row r="125" spans="1:24">
      <c r="A125" s="59" t="s">
        <v>4</v>
      </c>
      <c r="B125" s="60" t="s">
        <v>156</v>
      </c>
      <c r="C125" s="58">
        <f>W25</f>
        <v>8</v>
      </c>
      <c r="E125" s="59" t="s">
        <v>4</v>
      </c>
      <c r="F125" s="60" t="s">
        <v>156</v>
      </c>
      <c r="G125" s="58">
        <f>X25</f>
        <v>21</v>
      </c>
    </row>
    <row r="126" spans="1:24">
      <c r="A126" s="59" t="s">
        <v>5</v>
      </c>
      <c r="B126" s="60" t="s">
        <v>156</v>
      </c>
      <c r="C126" s="58">
        <f>W33</f>
        <v>0</v>
      </c>
      <c r="E126" s="59" t="s">
        <v>5</v>
      </c>
      <c r="F126" s="60" t="s">
        <v>156</v>
      </c>
      <c r="G126" s="58">
        <f>X33</f>
        <v>44</v>
      </c>
    </row>
    <row r="127" spans="1:24">
      <c r="A127" s="59" t="s">
        <v>6</v>
      </c>
      <c r="B127" s="60" t="s">
        <v>156</v>
      </c>
      <c r="C127" s="58">
        <f>W41</f>
        <v>1</v>
      </c>
      <c r="E127" s="59" t="s">
        <v>6</v>
      </c>
      <c r="F127" s="60" t="s">
        <v>156</v>
      </c>
      <c r="G127" s="58">
        <f>X41</f>
        <v>76</v>
      </c>
    </row>
    <row r="128" spans="1:24">
      <c r="A128" s="59" t="s">
        <v>2</v>
      </c>
      <c r="B128" s="59" t="s">
        <v>197</v>
      </c>
      <c r="C128" s="58">
        <f>W49</f>
        <v>39</v>
      </c>
      <c r="E128" s="59" t="s">
        <v>2</v>
      </c>
      <c r="F128" s="59" t="s">
        <v>197</v>
      </c>
      <c r="G128" s="58">
        <f>X49</f>
        <v>9</v>
      </c>
    </row>
    <row r="129" spans="1:7">
      <c r="A129" s="59" t="s">
        <v>3</v>
      </c>
      <c r="B129" s="59" t="s">
        <v>197</v>
      </c>
      <c r="C129" s="58">
        <f>W57</f>
        <v>13</v>
      </c>
      <c r="E129" s="59" t="s">
        <v>3</v>
      </c>
      <c r="F129" s="59" t="s">
        <v>197</v>
      </c>
      <c r="G129" s="58">
        <f>X57</f>
        <v>21</v>
      </c>
    </row>
    <row r="130" spans="1:7">
      <c r="A130" s="59" t="s">
        <v>4</v>
      </c>
      <c r="B130" s="59" t="s">
        <v>197</v>
      </c>
      <c r="C130" s="58">
        <f>W65</f>
        <v>16</v>
      </c>
      <c r="E130" s="59" t="s">
        <v>4</v>
      </c>
      <c r="F130" s="59" t="s">
        <v>197</v>
      </c>
      <c r="G130" s="58">
        <f>X65</f>
        <v>13</v>
      </c>
    </row>
    <row r="131" spans="1:7">
      <c r="A131" s="59" t="s">
        <v>5</v>
      </c>
      <c r="B131" s="59" t="s">
        <v>197</v>
      </c>
      <c r="C131" s="58">
        <f>W73</f>
        <v>3</v>
      </c>
      <c r="E131" s="59" t="s">
        <v>5</v>
      </c>
      <c r="F131" s="59" t="s">
        <v>197</v>
      </c>
      <c r="G131" s="58">
        <f>X73</f>
        <v>45</v>
      </c>
    </row>
    <row r="132" spans="1:7">
      <c r="A132" s="59" t="s">
        <v>6</v>
      </c>
      <c r="B132" s="59" t="s">
        <v>197</v>
      </c>
      <c r="C132" s="58">
        <f>W81</f>
        <v>1</v>
      </c>
      <c r="E132" s="59" t="s">
        <v>6</v>
      </c>
      <c r="F132" s="59" t="s">
        <v>197</v>
      </c>
      <c r="G132" s="58">
        <f>X81</f>
        <v>97</v>
      </c>
    </row>
    <row r="133" spans="1:7">
      <c r="A133" s="59" t="s">
        <v>2</v>
      </c>
      <c r="B133" s="59" t="s">
        <v>238</v>
      </c>
      <c r="C133" s="58">
        <f>W89</f>
        <v>35</v>
      </c>
      <c r="E133" s="59" t="s">
        <v>2</v>
      </c>
      <c r="F133" s="59" t="s">
        <v>238</v>
      </c>
      <c r="G133" s="58">
        <f>X89</f>
        <v>12</v>
      </c>
    </row>
    <row r="134" spans="1:7">
      <c r="A134" s="59" t="s">
        <v>3</v>
      </c>
      <c r="B134" s="59" t="s">
        <v>238</v>
      </c>
      <c r="C134" s="58">
        <f>W97</f>
        <v>16</v>
      </c>
      <c r="E134" s="59" t="s">
        <v>3</v>
      </c>
      <c r="F134" s="59" t="s">
        <v>238</v>
      </c>
      <c r="G134" s="59">
        <f>X97</f>
        <v>5</v>
      </c>
    </row>
    <row r="135" spans="1:7">
      <c r="A135" s="59" t="s">
        <v>4</v>
      </c>
      <c r="B135" s="59" t="s">
        <v>238</v>
      </c>
      <c r="C135" s="58">
        <f>W105</f>
        <v>10</v>
      </c>
      <c r="E135" s="59" t="s">
        <v>4</v>
      </c>
      <c r="F135" s="59" t="s">
        <v>238</v>
      </c>
      <c r="G135" s="58">
        <f>X105</f>
        <v>21</v>
      </c>
    </row>
    <row r="136" spans="1:7">
      <c r="A136" s="59" t="s">
        <v>5</v>
      </c>
      <c r="B136" s="59" t="s">
        <v>238</v>
      </c>
      <c r="C136" s="58">
        <f>W113</f>
        <v>7</v>
      </c>
      <c r="E136" s="59" t="s">
        <v>5</v>
      </c>
      <c r="F136" s="59" t="s">
        <v>238</v>
      </c>
      <c r="G136" s="58">
        <f>X113</f>
        <v>55</v>
      </c>
    </row>
    <row r="137" spans="1:7">
      <c r="A137" s="59" t="s">
        <v>6</v>
      </c>
      <c r="B137" s="59" t="s">
        <v>238</v>
      </c>
      <c r="C137" s="58">
        <f>W121</f>
        <v>1</v>
      </c>
      <c r="E137" s="59" t="s">
        <v>6</v>
      </c>
      <c r="F137" s="59" t="s">
        <v>238</v>
      </c>
      <c r="G137" s="58">
        <f>X121</f>
        <v>74</v>
      </c>
    </row>
  </sheetData>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6"/>
  <sheetViews>
    <sheetView topLeftCell="F128" workbookViewId="0">
      <selection activeCell="AE134" sqref="AE134"/>
    </sheetView>
  </sheetViews>
  <sheetFormatPr baseColWidth="10" defaultColWidth="8.83203125" defaultRowHeight="14" x14ac:dyDescent="0"/>
  <cols>
    <col min="1" max="1" width="7.83203125" style="59" customWidth="1"/>
    <col min="2" max="2" width="8.83203125" style="59"/>
    <col min="3" max="17" width="4.6640625" style="59" customWidth="1"/>
    <col min="18" max="16384" width="8.83203125" style="59"/>
  </cols>
  <sheetData>
    <row r="1" spans="1:24">
      <c r="A1" s="57"/>
      <c r="B1" s="57" t="s">
        <v>149</v>
      </c>
      <c r="C1" s="57">
        <v>1</v>
      </c>
      <c r="D1" s="57">
        <v>2</v>
      </c>
      <c r="E1" s="57">
        <v>3</v>
      </c>
      <c r="F1" s="57">
        <v>4</v>
      </c>
      <c r="G1" s="57">
        <v>5</v>
      </c>
      <c r="H1" s="57">
        <v>6</v>
      </c>
      <c r="I1" s="57">
        <v>7</v>
      </c>
      <c r="J1" s="57">
        <v>8</v>
      </c>
      <c r="K1" s="57">
        <v>9</v>
      </c>
      <c r="L1" s="57">
        <v>10</v>
      </c>
      <c r="M1" s="57">
        <v>11</v>
      </c>
      <c r="N1" s="57">
        <v>12</v>
      </c>
      <c r="O1" s="57">
        <v>13</v>
      </c>
      <c r="P1" s="57">
        <v>14</v>
      </c>
      <c r="Q1" s="57">
        <v>15</v>
      </c>
      <c r="R1" s="57" t="s">
        <v>152</v>
      </c>
      <c r="S1" s="57" t="s">
        <v>150</v>
      </c>
      <c r="T1" s="57" t="s">
        <v>151</v>
      </c>
      <c r="U1" s="57" t="s">
        <v>154</v>
      </c>
      <c r="V1" s="57" t="s">
        <v>151</v>
      </c>
      <c r="W1" s="57" t="s">
        <v>150</v>
      </c>
      <c r="X1" s="57" t="s">
        <v>153</v>
      </c>
    </row>
    <row r="2" spans="1:24">
      <c r="A2" s="57" t="s">
        <v>155</v>
      </c>
      <c r="B2" s="57">
        <v>7</v>
      </c>
      <c r="C2" s="57">
        <v>0</v>
      </c>
      <c r="D2" s="57">
        <v>5</v>
      </c>
      <c r="E2" s="57">
        <v>1</v>
      </c>
      <c r="F2" s="57">
        <v>0</v>
      </c>
      <c r="G2" s="57">
        <v>3</v>
      </c>
      <c r="H2" s="57">
        <v>1</v>
      </c>
      <c r="I2" s="57">
        <v>0</v>
      </c>
      <c r="J2" s="57">
        <v>1</v>
      </c>
      <c r="K2" s="57">
        <v>1</v>
      </c>
      <c r="L2" s="57">
        <v>1</v>
      </c>
      <c r="M2" s="57">
        <v>1</v>
      </c>
      <c r="N2" s="57">
        <v>4</v>
      </c>
      <c r="O2" s="57">
        <v>5</v>
      </c>
      <c r="P2" s="57">
        <v>0</v>
      </c>
      <c r="Q2" s="57">
        <v>1</v>
      </c>
      <c r="R2" s="57" t="s">
        <v>156</v>
      </c>
      <c r="S2" s="57" t="s">
        <v>12</v>
      </c>
      <c r="T2" s="57" t="s">
        <v>2</v>
      </c>
      <c r="U2" s="57">
        <v>2</v>
      </c>
      <c r="V2" s="57" t="s">
        <v>2</v>
      </c>
      <c r="W2" s="57" t="s">
        <v>12</v>
      </c>
      <c r="X2" s="57">
        <v>4</v>
      </c>
    </row>
    <row r="3" spans="1:24">
      <c r="A3" s="57" t="s">
        <v>157</v>
      </c>
      <c r="B3" s="57">
        <v>8</v>
      </c>
      <c r="C3" s="57">
        <v>2</v>
      </c>
      <c r="D3" s="57">
        <v>1</v>
      </c>
      <c r="E3" s="57">
        <v>1</v>
      </c>
      <c r="F3" s="57">
        <v>0</v>
      </c>
      <c r="G3" s="57">
        <v>1</v>
      </c>
      <c r="H3" s="57">
        <v>1</v>
      </c>
      <c r="I3" s="57">
        <v>0</v>
      </c>
      <c r="J3" s="57">
        <v>5</v>
      </c>
      <c r="K3" s="57">
        <v>1</v>
      </c>
      <c r="L3" s="57">
        <v>1</v>
      </c>
      <c r="M3" s="57">
        <v>0</v>
      </c>
      <c r="N3" s="57">
        <v>1</v>
      </c>
      <c r="O3" s="57">
        <v>5</v>
      </c>
      <c r="P3" s="57">
        <v>0</v>
      </c>
      <c r="Q3" s="57">
        <v>1</v>
      </c>
      <c r="R3" s="57" t="s">
        <v>156</v>
      </c>
      <c r="S3" s="57" t="s">
        <v>11</v>
      </c>
      <c r="T3" s="57" t="s">
        <v>2</v>
      </c>
      <c r="U3" s="57">
        <v>2</v>
      </c>
      <c r="V3" s="57" t="s">
        <v>2</v>
      </c>
      <c r="W3" s="57" t="s">
        <v>11</v>
      </c>
      <c r="X3" s="57">
        <v>4</v>
      </c>
    </row>
    <row r="4" spans="1:24">
      <c r="A4" s="57" t="s">
        <v>160</v>
      </c>
      <c r="B4" s="57">
        <v>11</v>
      </c>
      <c r="C4" s="57">
        <v>1</v>
      </c>
      <c r="D4" s="57">
        <v>5</v>
      </c>
      <c r="E4" s="57">
        <v>1</v>
      </c>
      <c r="F4" s="57">
        <v>0</v>
      </c>
      <c r="G4" s="57">
        <v>1</v>
      </c>
      <c r="H4" s="57">
        <v>1</v>
      </c>
      <c r="I4" s="57">
        <v>0</v>
      </c>
      <c r="J4" s="57">
        <v>3</v>
      </c>
      <c r="K4" s="57">
        <v>1</v>
      </c>
      <c r="L4" s="57">
        <v>2</v>
      </c>
      <c r="M4" s="57">
        <v>5</v>
      </c>
      <c r="N4" s="57">
        <v>4</v>
      </c>
      <c r="O4" s="57">
        <v>5</v>
      </c>
      <c r="P4" s="57">
        <v>0</v>
      </c>
      <c r="Q4" s="57">
        <v>1</v>
      </c>
      <c r="R4" s="57" t="s">
        <v>156</v>
      </c>
      <c r="S4" s="57" t="s">
        <v>15</v>
      </c>
      <c r="T4" s="57" t="s">
        <v>2</v>
      </c>
      <c r="U4" s="57">
        <v>3</v>
      </c>
      <c r="V4" s="57" t="s">
        <v>2</v>
      </c>
      <c r="W4" s="57" t="s">
        <v>15</v>
      </c>
      <c r="X4" s="57">
        <v>3</v>
      </c>
    </row>
    <row r="5" spans="1:24">
      <c r="A5" s="57" t="s">
        <v>161</v>
      </c>
      <c r="B5" s="57">
        <v>12</v>
      </c>
      <c r="C5" s="57">
        <v>1</v>
      </c>
      <c r="D5" s="57">
        <v>1</v>
      </c>
      <c r="E5" s="57">
        <v>1</v>
      </c>
      <c r="F5" s="57">
        <v>0</v>
      </c>
      <c r="G5" s="57">
        <v>1</v>
      </c>
      <c r="H5" s="57">
        <v>1</v>
      </c>
      <c r="I5" s="57">
        <v>0</v>
      </c>
      <c r="J5" s="57">
        <v>4</v>
      </c>
      <c r="K5" s="57">
        <v>0</v>
      </c>
      <c r="L5" s="57">
        <v>1</v>
      </c>
      <c r="M5" s="57">
        <v>2</v>
      </c>
      <c r="N5" s="57">
        <v>1</v>
      </c>
      <c r="O5" s="57">
        <v>4</v>
      </c>
      <c r="P5" s="57">
        <v>1</v>
      </c>
      <c r="Q5" s="57">
        <v>1</v>
      </c>
      <c r="R5" s="57" t="s">
        <v>156</v>
      </c>
      <c r="S5" s="57" t="s">
        <v>16</v>
      </c>
      <c r="T5" s="57" t="s">
        <v>2</v>
      </c>
      <c r="U5" s="57">
        <v>0</v>
      </c>
      <c r="V5" s="57" t="s">
        <v>2</v>
      </c>
      <c r="W5" s="57" t="s">
        <v>16</v>
      </c>
      <c r="X5" s="57">
        <v>3</v>
      </c>
    </row>
    <row r="6" spans="1:24">
      <c r="A6" s="57" t="s">
        <v>164</v>
      </c>
      <c r="B6" s="57">
        <v>7</v>
      </c>
      <c r="C6" s="57">
        <v>2</v>
      </c>
      <c r="D6" s="57">
        <v>3</v>
      </c>
      <c r="E6" s="57">
        <v>2</v>
      </c>
      <c r="F6" s="57">
        <v>2</v>
      </c>
      <c r="G6" s="57">
        <v>3</v>
      </c>
      <c r="H6" s="57">
        <v>2</v>
      </c>
      <c r="I6" s="57">
        <v>2</v>
      </c>
      <c r="J6" s="57">
        <v>4</v>
      </c>
      <c r="K6" s="57">
        <v>3</v>
      </c>
      <c r="L6" s="57">
        <v>3</v>
      </c>
      <c r="M6" s="57">
        <v>3</v>
      </c>
      <c r="N6" s="57">
        <v>5</v>
      </c>
      <c r="O6" s="57">
        <v>0</v>
      </c>
      <c r="P6" s="57">
        <v>2</v>
      </c>
      <c r="Q6" s="57">
        <v>2</v>
      </c>
      <c r="R6" s="57" t="s">
        <v>156</v>
      </c>
      <c r="S6" s="57" t="s">
        <v>12</v>
      </c>
      <c r="T6" s="57" t="s">
        <v>3</v>
      </c>
      <c r="U6" s="57">
        <v>1</v>
      </c>
      <c r="V6" s="57" t="s">
        <v>3</v>
      </c>
      <c r="W6" s="57" t="s">
        <v>12</v>
      </c>
      <c r="X6" s="57">
        <v>1</v>
      </c>
    </row>
    <row r="7" spans="1:24">
      <c r="A7" s="57" t="s">
        <v>165</v>
      </c>
      <c r="B7" s="57">
        <v>8</v>
      </c>
      <c r="C7" s="57">
        <v>1</v>
      </c>
      <c r="D7" s="57">
        <v>5</v>
      </c>
      <c r="E7" s="57">
        <v>2</v>
      </c>
      <c r="F7" s="57">
        <v>2</v>
      </c>
      <c r="G7" s="57">
        <v>2</v>
      </c>
      <c r="H7" s="57">
        <v>2</v>
      </c>
      <c r="I7" s="57">
        <v>2</v>
      </c>
      <c r="J7" s="57">
        <v>4</v>
      </c>
      <c r="K7" s="57">
        <v>3</v>
      </c>
      <c r="L7" s="57">
        <v>3</v>
      </c>
      <c r="M7" s="57">
        <v>3</v>
      </c>
      <c r="N7" s="57">
        <v>5</v>
      </c>
      <c r="O7" s="57">
        <v>2</v>
      </c>
      <c r="P7" s="57">
        <v>2</v>
      </c>
      <c r="Q7" s="57">
        <v>3</v>
      </c>
      <c r="R7" s="57" t="s">
        <v>156</v>
      </c>
      <c r="S7" s="57" t="s">
        <v>11</v>
      </c>
      <c r="T7" s="57" t="s">
        <v>3</v>
      </c>
      <c r="U7" s="57">
        <v>2</v>
      </c>
      <c r="V7" s="57" t="s">
        <v>3</v>
      </c>
      <c r="W7" s="57" t="s">
        <v>11</v>
      </c>
      <c r="X7" s="57">
        <v>0</v>
      </c>
    </row>
    <row r="8" spans="1:24">
      <c r="A8" s="57" t="s">
        <v>168</v>
      </c>
      <c r="B8" s="57">
        <v>11</v>
      </c>
      <c r="C8" s="57">
        <v>2</v>
      </c>
      <c r="D8" s="57">
        <v>2</v>
      </c>
      <c r="E8" s="57">
        <v>2</v>
      </c>
      <c r="F8" s="57">
        <v>2</v>
      </c>
      <c r="G8" s="57">
        <v>2</v>
      </c>
      <c r="H8" s="57">
        <v>2</v>
      </c>
      <c r="I8" s="57">
        <v>2</v>
      </c>
      <c r="J8" s="57">
        <v>0</v>
      </c>
      <c r="K8" s="57">
        <v>5</v>
      </c>
      <c r="L8" s="57">
        <v>5</v>
      </c>
      <c r="M8" s="57">
        <v>4</v>
      </c>
      <c r="N8" s="57">
        <v>5</v>
      </c>
      <c r="O8" s="57">
        <v>0</v>
      </c>
      <c r="P8" s="57">
        <v>3</v>
      </c>
      <c r="Q8" s="57">
        <v>3</v>
      </c>
      <c r="R8" s="57" t="s">
        <v>156</v>
      </c>
      <c r="S8" s="57" t="s">
        <v>15</v>
      </c>
      <c r="T8" s="57" t="s">
        <v>3</v>
      </c>
      <c r="U8" s="57">
        <v>3</v>
      </c>
      <c r="V8" s="57" t="s">
        <v>3</v>
      </c>
      <c r="W8" s="57" t="s">
        <v>15</v>
      </c>
      <c r="X8" s="57">
        <v>2</v>
      </c>
    </row>
    <row r="9" spans="1:24">
      <c r="A9" s="57" t="s">
        <v>169</v>
      </c>
      <c r="B9" s="57">
        <v>12</v>
      </c>
      <c r="C9" s="57">
        <v>2</v>
      </c>
      <c r="D9" s="57">
        <v>5</v>
      </c>
      <c r="E9" s="57">
        <v>2</v>
      </c>
      <c r="F9" s="57">
        <v>2</v>
      </c>
      <c r="G9" s="57">
        <v>3</v>
      </c>
      <c r="H9" s="57">
        <v>2</v>
      </c>
      <c r="I9" s="57">
        <v>3</v>
      </c>
      <c r="J9" s="57">
        <v>3</v>
      </c>
      <c r="K9" s="57">
        <v>5</v>
      </c>
      <c r="L9" s="57">
        <v>5</v>
      </c>
      <c r="M9" s="57">
        <v>3</v>
      </c>
      <c r="N9" s="57">
        <v>4</v>
      </c>
      <c r="O9" s="57">
        <v>2</v>
      </c>
      <c r="P9" s="57">
        <v>3</v>
      </c>
      <c r="Q9" s="57">
        <v>2</v>
      </c>
      <c r="R9" s="57" t="s">
        <v>156</v>
      </c>
      <c r="S9" s="57" t="s">
        <v>16</v>
      </c>
      <c r="T9" s="57" t="s">
        <v>3</v>
      </c>
      <c r="U9" s="57">
        <v>3</v>
      </c>
      <c r="V9" s="57" t="s">
        <v>3</v>
      </c>
      <c r="W9" s="57" t="s">
        <v>16</v>
      </c>
      <c r="X9" s="57">
        <v>0</v>
      </c>
    </row>
    <row r="10" spans="1:24">
      <c r="A10" s="57" t="s">
        <v>172</v>
      </c>
      <c r="B10" s="57">
        <v>7</v>
      </c>
      <c r="C10" s="57">
        <v>3</v>
      </c>
      <c r="D10" s="57">
        <v>0</v>
      </c>
      <c r="E10" s="57">
        <v>5</v>
      </c>
      <c r="F10" s="57">
        <v>3</v>
      </c>
      <c r="G10" s="57">
        <v>3</v>
      </c>
      <c r="H10" s="57">
        <v>4</v>
      </c>
      <c r="I10" s="57">
        <v>5</v>
      </c>
      <c r="J10" s="57">
        <v>3</v>
      </c>
      <c r="K10" s="57">
        <v>3</v>
      </c>
      <c r="L10" s="57">
        <v>3</v>
      </c>
      <c r="M10" s="57">
        <v>2</v>
      </c>
      <c r="N10" s="57">
        <v>2</v>
      </c>
      <c r="O10" s="57">
        <v>2</v>
      </c>
      <c r="P10" s="57">
        <v>3</v>
      </c>
      <c r="Q10" s="57">
        <v>4</v>
      </c>
      <c r="R10" s="57" t="s">
        <v>156</v>
      </c>
      <c r="S10" s="57" t="s">
        <v>12</v>
      </c>
      <c r="T10" s="57" t="s">
        <v>4</v>
      </c>
      <c r="U10" s="57">
        <v>2</v>
      </c>
      <c r="V10" s="57" t="s">
        <v>4</v>
      </c>
      <c r="W10" s="57" t="s">
        <v>12</v>
      </c>
      <c r="X10" s="57">
        <v>1</v>
      </c>
    </row>
    <row r="11" spans="1:24">
      <c r="A11" s="57" t="s">
        <v>173</v>
      </c>
      <c r="B11" s="57">
        <v>8</v>
      </c>
      <c r="C11" s="57">
        <v>3</v>
      </c>
      <c r="D11" s="57">
        <v>4</v>
      </c>
      <c r="E11" s="57">
        <v>3</v>
      </c>
      <c r="F11" s="57">
        <v>3</v>
      </c>
      <c r="G11" s="57">
        <v>4</v>
      </c>
      <c r="H11" s="57">
        <v>4</v>
      </c>
      <c r="I11" s="57">
        <v>5</v>
      </c>
      <c r="J11" s="57">
        <v>2</v>
      </c>
      <c r="K11" s="57">
        <v>2</v>
      </c>
      <c r="L11" s="57">
        <v>3</v>
      </c>
      <c r="M11" s="57">
        <v>2</v>
      </c>
      <c r="N11" s="57">
        <v>3</v>
      </c>
      <c r="O11" s="57">
        <v>0</v>
      </c>
      <c r="P11" s="57">
        <v>5</v>
      </c>
      <c r="Q11" s="57">
        <v>4</v>
      </c>
      <c r="R11" s="57" t="s">
        <v>156</v>
      </c>
      <c r="S11" s="57" t="s">
        <v>11</v>
      </c>
      <c r="T11" s="57" t="s">
        <v>4</v>
      </c>
      <c r="U11" s="57">
        <v>2</v>
      </c>
      <c r="V11" s="57" t="s">
        <v>4</v>
      </c>
      <c r="W11" s="57" t="s">
        <v>11</v>
      </c>
      <c r="X11" s="57">
        <v>1</v>
      </c>
    </row>
    <row r="12" spans="1:24">
      <c r="A12" s="57" t="s">
        <v>176</v>
      </c>
      <c r="B12" s="57">
        <v>11</v>
      </c>
      <c r="C12" s="57">
        <v>4</v>
      </c>
      <c r="D12" s="57">
        <v>1</v>
      </c>
      <c r="E12" s="57">
        <v>3</v>
      </c>
      <c r="F12" s="57">
        <v>4</v>
      </c>
      <c r="G12" s="57">
        <v>3</v>
      </c>
      <c r="H12" s="57">
        <v>3</v>
      </c>
      <c r="I12" s="57">
        <v>5</v>
      </c>
      <c r="J12" s="57">
        <v>4</v>
      </c>
      <c r="K12" s="57">
        <v>2</v>
      </c>
      <c r="L12" s="57">
        <v>3</v>
      </c>
      <c r="M12" s="57">
        <v>1</v>
      </c>
      <c r="N12" s="57">
        <v>1</v>
      </c>
      <c r="O12" s="57">
        <v>0</v>
      </c>
      <c r="P12" s="57">
        <v>5</v>
      </c>
      <c r="Q12" s="57">
        <v>2</v>
      </c>
      <c r="R12" s="57" t="s">
        <v>156</v>
      </c>
      <c r="S12" s="57" t="s">
        <v>15</v>
      </c>
      <c r="T12" s="57" t="s">
        <v>4</v>
      </c>
      <c r="U12" s="57">
        <v>2</v>
      </c>
      <c r="V12" s="57" t="s">
        <v>4</v>
      </c>
      <c r="W12" s="57" t="s">
        <v>15</v>
      </c>
      <c r="X12" s="57">
        <v>1</v>
      </c>
    </row>
    <row r="13" spans="1:24">
      <c r="A13" s="57" t="s">
        <v>177</v>
      </c>
      <c r="B13" s="57">
        <v>12</v>
      </c>
      <c r="C13" s="57">
        <v>4</v>
      </c>
      <c r="D13" s="57">
        <v>2</v>
      </c>
      <c r="E13" s="57">
        <v>3</v>
      </c>
      <c r="F13" s="57">
        <v>3</v>
      </c>
      <c r="G13" s="57">
        <v>2</v>
      </c>
      <c r="H13" s="57">
        <v>5</v>
      </c>
      <c r="I13" s="57">
        <v>5</v>
      </c>
      <c r="J13" s="57">
        <v>2</v>
      </c>
      <c r="K13" s="57">
        <v>5</v>
      </c>
      <c r="L13" s="57">
        <v>4</v>
      </c>
      <c r="M13" s="57">
        <v>1</v>
      </c>
      <c r="N13" s="57">
        <v>4</v>
      </c>
      <c r="O13" s="57">
        <v>0</v>
      </c>
      <c r="P13" s="57">
        <v>5</v>
      </c>
      <c r="Q13" s="57">
        <v>4</v>
      </c>
      <c r="R13" s="57" t="s">
        <v>156</v>
      </c>
      <c r="S13" s="57" t="s">
        <v>16</v>
      </c>
      <c r="T13" s="57" t="s">
        <v>4</v>
      </c>
      <c r="U13" s="57">
        <v>4</v>
      </c>
      <c r="V13" s="57" t="s">
        <v>4</v>
      </c>
      <c r="W13" s="57" t="s">
        <v>16</v>
      </c>
      <c r="X13" s="57">
        <v>1</v>
      </c>
    </row>
    <row r="14" spans="1:24">
      <c r="A14" s="57" t="s">
        <v>180</v>
      </c>
      <c r="B14" s="57">
        <v>7</v>
      </c>
      <c r="C14" s="57">
        <v>4</v>
      </c>
      <c r="D14" s="57">
        <v>4</v>
      </c>
      <c r="E14" s="57">
        <v>4</v>
      </c>
      <c r="F14" s="57">
        <v>4</v>
      </c>
      <c r="G14" s="57">
        <v>5</v>
      </c>
      <c r="H14" s="57">
        <v>4</v>
      </c>
      <c r="I14" s="57">
        <v>5</v>
      </c>
      <c r="J14" s="57">
        <v>5</v>
      </c>
      <c r="K14" s="57">
        <v>5</v>
      </c>
      <c r="L14" s="57">
        <v>4</v>
      </c>
      <c r="M14" s="57">
        <v>5</v>
      </c>
      <c r="N14" s="57">
        <v>4</v>
      </c>
      <c r="O14" s="57">
        <v>3</v>
      </c>
      <c r="P14" s="57">
        <v>5</v>
      </c>
      <c r="Q14" s="57">
        <v>3</v>
      </c>
      <c r="R14" s="57" t="s">
        <v>156</v>
      </c>
      <c r="S14" s="57" t="s">
        <v>12</v>
      </c>
      <c r="T14" s="57" t="s">
        <v>5</v>
      </c>
      <c r="U14" s="57">
        <v>6</v>
      </c>
      <c r="V14" s="57" t="s">
        <v>5</v>
      </c>
      <c r="W14" s="57" t="s">
        <v>12</v>
      </c>
      <c r="X14" s="57">
        <v>0</v>
      </c>
    </row>
    <row r="15" spans="1:24">
      <c r="A15" s="57" t="s">
        <v>181</v>
      </c>
      <c r="B15" s="57">
        <v>8</v>
      </c>
      <c r="C15" s="57">
        <v>5</v>
      </c>
      <c r="D15" s="57">
        <v>4</v>
      </c>
      <c r="E15" s="57">
        <v>5</v>
      </c>
      <c r="F15" s="57">
        <v>4</v>
      </c>
      <c r="G15" s="57">
        <v>5</v>
      </c>
      <c r="H15" s="57">
        <v>4</v>
      </c>
      <c r="I15" s="57">
        <v>5</v>
      </c>
      <c r="J15" s="57">
        <v>3</v>
      </c>
      <c r="K15" s="57">
        <v>4</v>
      </c>
      <c r="L15" s="57">
        <v>4</v>
      </c>
      <c r="M15" s="57">
        <v>5</v>
      </c>
      <c r="N15" s="57">
        <v>5</v>
      </c>
      <c r="O15" s="57">
        <v>3</v>
      </c>
      <c r="P15" s="57">
        <v>5</v>
      </c>
      <c r="Q15" s="57">
        <v>2</v>
      </c>
      <c r="R15" s="57" t="s">
        <v>156</v>
      </c>
      <c r="S15" s="57" t="s">
        <v>11</v>
      </c>
      <c r="T15" s="57" t="s">
        <v>5</v>
      </c>
      <c r="U15" s="57">
        <v>7</v>
      </c>
      <c r="V15" s="57" t="s">
        <v>5</v>
      </c>
      <c r="W15" s="57" t="s">
        <v>11</v>
      </c>
      <c r="X15" s="57">
        <v>0</v>
      </c>
    </row>
    <row r="16" spans="1:24">
      <c r="A16" s="57" t="s">
        <v>184</v>
      </c>
      <c r="B16" s="57">
        <v>11</v>
      </c>
      <c r="C16" s="57">
        <v>5</v>
      </c>
      <c r="D16" s="57">
        <v>5</v>
      </c>
      <c r="E16" s="57">
        <v>4</v>
      </c>
      <c r="F16" s="57">
        <v>4</v>
      </c>
      <c r="G16" s="57">
        <v>4</v>
      </c>
      <c r="H16" s="57">
        <v>5</v>
      </c>
      <c r="I16" s="57">
        <v>5</v>
      </c>
      <c r="J16" s="57">
        <v>5</v>
      </c>
      <c r="K16" s="57">
        <v>4</v>
      </c>
      <c r="L16" s="57">
        <v>2</v>
      </c>
      <c r="M16" s="57">
        <v>2</v>
      </c>
      <c r="N16" s="57">
        <v>2</v>
      </c>
      <c r="O16" s="57">
        <v>3</v>
      </c>
      <c r="P16" s="57">
        <v>3</v>
      </c>
      <c r="Q16" s="57">
        <v>4</v>
      </c>
      <c r="R16" s="57" t="s">
        <v>156</v>
      </c>
      <c r="S16" s="57" t="s">
        <v>15</v>
      </c>
      <c r="T16" s="57" t="s">
        <v>5</v>
      </c>
      <c r="U16" s="57">
        <v>5</v>
      </c>
      <c r="V16" s="57" t="s">
        <v>5</v>
      </c>
      <c r="W16" s="57" t="s">
        <v>15</v>
      </c>
      <c r="X16" s="57">
        <v>0</v>
      </c>
    </row>
    <row r="17" spans="1:24">
      <c r="A17" s="57" t="s">
        <v>185</v>
      </c>
      <c r="B17" s="57">
        <v>12</v>
      </c>
      <c r="C17" s="57">
        <v>5</v>
      </c>
      <c r="D17" s="57">
        <v>5</v>
      </c>
      <c r="E17" s="57">
        <v>4</v>
      </c>
      <c r="F17" s="57">
        <v>4</v>
      </c>
      <c r="G17" s="57">
        <v>5</v>
      </c>
      <c r="H17" s="57">
        <v>5</v>
      </c>
      <c r="I17" s="57">
        <v>5</v>
      </c>
      <c r="J17" s="57">
        <v>5</v>
      </c>
      <c r="K17" s="57">
        <v>3</v>
      </c>
      <c r="L17" s="57">
        <v>4</v>
      </c>
      <c r="M17" s="57">
        <v>5</v>
      </c>
      <c r="N17" s="57">
        <v>4</v>
      </c>
      <c r="O17" s="57">
        <v>3</v>
      </c>
      <c r="P17" s="57">
        <v>3</v>
      </c>
      <c r="Q17" s="57">
        <v>3</v>
      </c>
      <c r="R17" s="57" t="s">
        <v>156</v>
      </c>
      <c r="S17" s="57" t="s">
        <v>16</v>
      </c>
      <c r="T17" s="57" t="s">
        <v>5</v>
      </c>
      <c r="U17" s="57">
        <v>7</v>
      </c>
      <c r="V17" s="57" t="s">
        <v>5</v>
      </c>
      <c r="W17" s="57" t="s">
        <v>16</v>
      </c>
      <c r="X17" s="57">
        <v>0</v>
      </c>
    </row>
    <row r="18" spans="1:24">
      <c r="A18" s="57" t="s">
        <v>188</v>
      </c>
      <c r="B18" s="57">
        <v>7</v>
      </c>
      <c r="C18" s="57">
        <v>5</v>
      </c>
      <c r="D18" s="57">
        <v>2</v>
      </c>
      <c r="E18" s="57">
        <v>4</v>
      </c>
      <c r="F18" s="57">
        <v>5</v>
      </c>
      <c r="G18" s="57">
        <v>4</v>
      </c>
      <c r="H18" s="57">
        <v>5</v>
      </c>
      <c r="I18" s="57">
        <v>5</v>
      </c>
      <c r="J18" s="57">
        <v>2</v>
      </c>
      <c r="K18" s="57">
        <v>5</v>
      </c>
      <c r="L18" s="57">
        <v>5</v>
      </c>
      <c r="M18" s="57">
        <v>4</v>
      </c>
      <c r="N18" s="57">
        <v>2</v>
      </c>
      <c r="O18" s="57">
        <v>5</v>
      </c>
      <c r="P18" s="57">
        <v>5</v>
      </c>
      <c r="Q18" s="57">
        <v>5</v>
      </c>
      <c r="R18" s="57" t="s">
        <v>156</v>
      </c>
      <c r="S18" s="57" t="s">
        <v>12</v>
      </c>
      <c r="T18" s="57" t="s">
        <v>6</v>
      </c>
      <c r="U18" s="57">
        <v>9</v>
      </c>
      <c r="V18" s="57" t="s">
        <v>6</v>
      </c>
      <c r="W18" s="57" t="s">
        <v>12</v>
      </c>
      <c r="X18" s="57">
        <v>0</v>
      </c>
    </row>
    <row r="19" spans="1:24">
      <c r="A19" s="57" t="s">
        <v>189</v>
      </c>
      <c r="B19" s="57">
        <v>8</v>
      </c>
      <c r="C19" s="57">
        <v>4</v>
      </c>
      <c r="D19" s="57">
        <v>4</v>
      </c>
      <c r="E19" s="57">
        <v>4</v>
      </c>
      <c r="F19" s="57">
        <v>5</v>
      </c>
      <c r="G19" s="57">
        <v>4</v>
      </c>
      <c r="H19" s="57">
        <v>5</v>
      </c>
      <c r="I19" s="57">
        <v>3</v>
      </c>
      <c r="J19" s="57">
        <v>1</v>
      </c>
      <c r="K19" s="57">
        <v>5</v>
      </c>
      <c r="L19" s="57">
        <v>5</v>
      </c>
      <c r="M19" s="57">
        <v>4</v>
      </c>
      <c r="N19" s="57">
        <v>3</v>
      </c>
      <c r="O19" s="57">
        <v>5</v>
      </c>
      <c r="P19" s="57">
        <v>5</v>
      </c>
      <c r="Q19" s="57">
        <v>5</v>
      </c>
      <c r="R19" s="57" t="s">
        <v>156</v>
      </c>
      <c r="S19" s="57" t="s">
        <v>11</v>
      </c>
      <c r="T19" s="57" t="s">
        <v>6</v>
      </c>
      <c r="U19" s="57">
        <v>7</v>
      </c>
      <c r="V19" s="57" t="s">
        <v>6</v>
      </c>
      <c r="W19" s="57" t="s">
        <v>11</v>
      </c>
      <c r="X19" s="57">
        <v>0</v>
      </c>
    </row>
    <row r="20" spans="1:24">
      <c r="A20" s="57" t="s">
        <v>192</v>
      </c>
      <c r="B20" s="57">
        <v>11</v>
      </c>
      <c r="C20" s="57">
        <v>3</v>
      </c>
      <c r="D20" s="57">
        <v>5</v>
      </c>
      <c r="E20" s="57">
        <v>5</v>
      </c>
      <c r="F20" s="57">
        <v>5</v>
      </c>
      <c r="G20" s="57">
        <v>5</v>
      </c>
      <c r="H20" s="57">
        <v>5</v>
      </c>
      <c r="I20" s="57">
        <v>5</v>
      </c>
      <c r="J20" s="57">
        <v>0</v>
      </c>
      <c r="K20" s="57">
        <v>4</v>
      </c>
      <c r="L20" s="57">
        <v>4</v>
      </c>
      <c r="M20" s="57">
        <v>4</v>
      </c>
      <c r="N20" s="57">
        <v>4</v>
      </c>
      <c r="O20" s="57">
        <v>5</v>
      </c>
      <c r="P20" s="57">
        <v>5</v>
      </c>
      <c r="Q20" s="57">
        <v>5</v>
      </c>
      <c r="R20" s="57" t="s">
        <v>156</v>
      </c>
      <c r="S20" s="57" t="s">
        <v>15</v>
      </c>
      <c r="T20" s="57" t="s">
        <v>6</v>
      </c>
      <c r="U20" s="57">
        <v>9</v>
      </c>
      <c r="V20" s="57" t="s">
        <v>6</v>
      </c>
      <c r="W20" s="57" t="s">
        <v>15</v>
      </c>
      <c r="X20" s="57">
        <v>1</v>
      </c>
    </row>
    <row r="21" spans="1:24">
      <c r="A21" s="57" t="s">
        <v>193</v>
      </c>
      <c r="B21" s="57">
        <v>12</v>
      </c>
      <c r="C21" s="57">
        <v>3</v>
      </c>
      <c r="D21" s="57">
        <v>5</v>
      </c>
      <c r="E21" s="57">
        <v>5</v>
      </c>
      <c r="F21" s="57">
        <v>5</v>
      </c>
      <c r="G21" s="57">
        <v>4</v>
      </c>
      <c r="H21" s="57">
        <v>5</v>
      </c>
      <c r="I21" s="57"/>
      <c r="J21" s="57">
        <v>1</v>
      </c>
      <c r="K21" s="57">
        <v>3</v>
      </c>
      <c r="L21" s="57">
        <v>4</v>
      </c>
      <c r="M21" s="57">
        <v>5</v>
      </c>
      <c r="N21" s="57">
        <v>5</v>
      </c>
      <c r="O21" s="57">
        <v>5</v>
      </c>
      <c r="P21" s="57">
        <v>5</v>
      </c>
      <c r="Q21" s="57">
        <v>5</v>
      </c>
      <c r="R21" s="57" t="s">
        <v>156</v>
      </c>
      <c r="S21" s="57" t="s">
        <v>16</v>
      </c>
      <c r="T21" s="57" t="s">
        <v>6</v>
      </c>
      <c r="U21" s="57">
        <v>9</v>
      </c>
      <c r="V21" s="57" t="s">
        <v>6</v>
      </c>
      <c r="W21" s="57" t="s">
        <v>16</v>
      </c>
      <c r="X21" s="57">
        <v>0</v>
      </c>
    </row>
    <row r="22" spans="1:24">
      <c r="A22" s="57" t="s">
        <v>158</v>
      </c>
      <c r="B22" s="57">
        <v>9</v>
      </c>
      <c r="C22" s="57">
        <v>3</v>
      </c>
      <c r="D22" s="57">
        <v>5</v>
      </c>
      <c r="E22" s="57">
        <v>1</v>
      </c>
      <c r="F22" s="57">
        <v>0</v>
      </c>
      <c r="G22" s="57">
        <v>1</v>
      </c>
      <c r="H22" s="57">
        <v>1</v>
      </c>
      <c r="I22" s="57">
        <v>0</v>
      </c>
      <c r="J22" s="57">
        <v>1</v>
      </c>
      <c r="K22" s="57">
        <v>1</v>
      </c>
      <c r="L22" s="57">
        <v>2</v>
      </c>
      <c r="M22" s="57">
        <v>5</v>
      </c>
      <c r="N22" s="57">
        <v>1</v>
      </c>
      <c r="O22" s="57">
        <v>3</v>
      </c>
      <c r="P22" s="57">
        <v>2</v>
      </c>
      <c r="Q22" s="57">
        <v>1</v>
      </c>
      <c r="R22" s="57" t="s">
        <v>278</v>
      </c>
      <c r="S22" s="57" t="s">
        <v>13</v>
      </c>
      <c r="T22" s="57" t="s">
        <v>2</v>
      </c>
      <c r="U22" s="57">
        <v>2</v>
      </c>
      <c r="V22" s="57" t="s">
        <v>2</v>
      </c>
      <c r="W22" s="57" t="s">
        <v>13</v>
      </c>
      <c r="X22" s="57">
        <v>2</v>
      </c>
    </row>
    <row r="23" spans="1:24">
      <c r="A23" s="57" t="s">
        <v>159</v>
      </c>
      <c r="B23" s="57">
        <v>10</v>
      </c>
      <c r="C23" s="57">
        <v>3</v>
      </c>
      <c r="D23" s="57">
        <v>1</v>
      </c>
      <c r="E23" s="57">
        <v>1</v>
      </c>
      <c r="F23" s="57">
        <v>0</v>
      </c>
      <c r="G23" s="57">
        <v>1</v>
      </c>
      <c r="H23" s="57">
        <v>1</v>
      </c>
      <c r="I23" s="57">
        <v>0</v>
      </c>
      <c r="J23" s="57">
        <v>4</v>
      </c>
      <c r="K23" s="57">
        <v>1</v>
      </c>
      <c r="L23" s="57">
        <v>1</v>
      </c>
      <c r="M23" s="57">
        <v>2</v>
      </c>
      <c r="N23" s="57">
        <v>1</v>
      </c>
      <c r="O23" s="57">
        <v>3</v>
      </c>
      <c r="P23" s="57">
        <v>0</v>
      </c>
      <c r="Q23" s="57">
        <v>1</v>
      </c>
      <c r="R23" s="57" t="s">
        <v>278</v>
      </c>
      <c r="S23" s="57" t="s">
        <v>14</v>
      </c>
      <c r="T23" s="57" t="s">
        <v>2</v>
      </c>
      <c r="U23" s="57">
        <v>0</v>
      </c>
      <c r="V23" s="57" t="s">
        <v>2</v>
      </c>
      <c r="W23" s="57" t="s">
        <v>14</v>
      </c>
      <c r="X23" s="57">
        <v>3</v>
      </c>
    </row>
    <row r="24" spans="1:24">
      <c r="A24" s="57" t="s">
        <v>162</v>
      </c>
      <c r="B24" s="57">
        <v>13</v>
      </c>
      <c r="C24" s="57">
        <v>2</v>
      </c>
      <c r="D24" s="57">
        <v>5</v>
      </c>
      <c r="E24" s="57">
        <v>1</v>
      </c>
      <c r="F24" s="57">
        <v>0</v>
      </c>
      <c r="G24" s="57">
        <v>1</v>
      </c>
      <c r="H24" s="57">
        <v>0</v>
      </c>
      <c r="I24" s="57">
        <v>0</v>
      </c>
      <c r="J24" s="57">
        <v>1</v>
      </c>
      <c r="K24" s="57">
        <v>2</v>
      </c>
      <c r="L24" s="57">
        <v>1</v>
      </c>
      <c r="M24" s="57">
        <v>0</v>
      </c>
      <c r="N24" s="57">
        <v>5</v>
      </c>
      <c r="O24" s="57">
        <v>5</v>
      </c>
      <c r="P24" s="57">
        <v>2</v>
      </c>
      <c r="Q24" s="57">
        <v>1</v>
      </c>
      <c r="R24" s="57" t="s">
        <v>278</v>
      </c>
      <c r="S24" s="57" t="s">
        <v>17</v>
      </c>
      <c r="T24" s="57" t="s">
        <v>2</v>
      </c>
      <c r="U24" s="57">
        <v>3</v>
      </c>
      <c r="V24" s="57" t="s">
        <v>2</v>
      </c>
      <c r="W24" s="57" t="s">
        <v>17</v>
      </c>
      <c r="X24" s="57">
        <v>4</v>
      </c>
    </row>
    <row r="25" spans="1:24">
      <c r="A25" s="57" t="s">
        <v>163</v>
      </c>
      <c r="B25" s="57">
        <v>14</v>
      </c>
      <c r="C25" s="57">
        <v>1</v>
      </c>
      <c r="D25" s="57">
        <v>1</v>
      </c>
      <c r="E25" s="57">
        <v>1</v>
      </c>
      <c r="F25" s="57">
        <v>0</v>
      </c>
      <c r="G25" s="57">
        <v>1</v>
      </c>
      <c r="H25" s="57">
        <v>1</v>
      </c>
      <c r="I25" s="57">
        <v>0</v>
      </c>
      <c r="J25" s="57">
        <v>5</v>
      </c>
      <c r="K25" s="57">
        <v>0</v>
      </c>
      <c r="L25" s="57">
        <v>1</v>
      </c>
      <c r="M25" s="57">
        <v>5</v>
      </c>
      <c r="N25" s="57">
        <v>1</v>
      </c>
      <c r="O25" s="57">
        <v>4</v>
      </c>
      <c r="P25" s="57">
        <v>1</v>
      </c>
      <c r="Q25" s="57">
        <v>1</v>
      </c>
      <c r="R25" s="57" t="s">
        <v>278</v>
      </c>
      <c r="S25" s="57" t="s">
        <v>18</v>
      </c>
      <c r="T25" s="57" t="s">
        <v>2</v>
      </c>
      <c r="U25" s="57">
        <v>2</v>
      </c>
      <c r="V25" s="57" t="s">
        <v>2</v>
      </c>
      <c r="W25" s="57" t="s">
        <v>18</v>
      </c>
      <c r="X25" s="57">
        <v>3</v>
      </c>
    </row>
    <row r="26" spans="1:24">
      <c r="A26" s="57" t="s">
        <v>166</v>
      </c>
      <c r="B26" s="57">
        <v>9</v>
      </c>
      <c r="C26" s="57">
        <v>1</v>
      </c>
      <c r="D26" s="57">
        <v>5</v>
      </c>
      <c r="E26" s="57">
        <v>2</v>
      </c>
      <c r="F26" s="57">
        <v>2</v>
      </c>
      <c r="G26" s="57">
        <v>2</v>
      </c>
      <c r="H26" s="57">
        <v>2</v>
      </c>
      <c r="I26" s="57">
        <v>2</v>
      </c>
      <c r="J26" s="57">
        <v>4</v>
      </c>
      <c r="K26" s="57">
        <v>5</v>
      </c>
      <c r="L26" s="57">
        <v>2</v>
      </c>
      <c r="M26" s="57">
        <v>0</v>
      </c>
      <c r="N26" s="57">
        <v>5</v>
      </c>
      <c r="O26" s="57">
        <v>2</v>
      </c>
      <c r="P26" s="57">
        <v>2</v>
      </c>
      <c r="Q26" s="57">
        <v>4</v>
      </c>
      <c r="R26" s="57" t="s">
        <v>278</v>
      </c>
      <c r="S26" s="57" t="s">
        <v>13</v>
      </c>
      <c r="T26" s="57" t="s">
        <v>3</v>
      </c>
      <c r="U26" s="57">
        <v>3</v>
      </c>
      <c r="V26" s="57" t="s">
        <v>3</v>
      </c>
      <c r="W26" s="57" t="s">
        <v>13</v>
      </c>
      <c r="X26" s="57">
        <v>1</v>
      </c>
    </row>
    <row r="27" spans="1:24">
      <c r="A27" s="57" t="s">
        <v>167</v>
      </c>
      <c r="B27" s="57">
        <v>10</v>
      </c>
      <c r="C27" s="57">
        <v>3</v>
      </c>
      <c r="D27" s="57">
        <v>2</v>
      </c>
      <c r="E27" s="57">
        <v>2</v>
      </c>
      <c r="F27" s="57">
        <v>2</v>
      </c>
      <c r="G27" s="57">
        <v>3</v>
      </c>
      <c r="H27" s="57">
        <v>2</v>
      </c>
      <c r="I27" s="57">
        <v>2</v>
      </c>
      <c r="J27" s="57">
        <v>5</v>
      </c>
      <c r="K27" s="57">
        <v>4</v>
      </c>
      <c r="L27" s="57">
        <v>3</v>
      </c>
      <c r="M27" s="57">
        <v>3</v>
      </c>
      <c r="N27" s="57">
        <v>5</v>
      </c>
      <c r="O27" s="57">
        <v>0</v>
      </c>
      <c r="P27" s="57">
        <v>0</v>
      </c>
      <c r="Q27" s="57">
        <v>2</v>
      </c>
      <c r="R27" s="57" t="s">
        <v>278</v>
      </c>
      <c r="S27" s="57" t="s">
        <v>14</v>
      </c>
      <c r="T27" s="57" t="s">
        <v>3</v>
      </c>
      <c r="U27" s="57">
        <v>2</v>
      </c>
      <c r="V27" s="57" t="s">
        <v>3</v>
      </c>
      <c r="W27" s="57" t="s">
        <v>14</v>
      </c>
      <c r="X27" s="57">
        <v>2</v>
      </c>
    </row>
    <row r="28" spans="1:24">
      <c r="A28" s="57" t="s">
        <v>170</v>
      </c>
      <c r="B28" s="57">
        <v>13</v>
      </c>
      <c r="C28" s="57">
        <v>1</v>
      </c>
      <c r="D28" s="57">
        <v>3</v>
      </c>
      <c r="E28" s="57">
        <v>2</v>
      </c>
      <c r="F28" s="57">
        <v>2</v>
      </c>
      <c r="G28" s="57">
        <v>2</v>
      </c>
      <c r="H28" s="57">
        <v>2</v>
      </c>
      <c r="I28" s="57">
        <v>2</v>
      </c>
      <c r="J28" s="57">
        <v>5</v>
      </c>
      <c r="K28" s="57">
        <v>5</v>
      </c>
      <c r="L28" s="57">
        <v>5</v>
      </c>
      <c r="M28" s="57">
        <v>3</v>
      </c>
      <c r="N28" s="57">
        <v>1</v>
      </c>
      <c r="O28" s="57">
        <v>0</v>
      </c>
      <c r="P28" s="57">
        <v>0</v>
      </c>
      <c r="Q28" s="57">
        <v>2</v>
      </c>
      <c r="R28" s="57" t="s">
        <v>278</v>
      </c>
      <c r="S28" s="57" t="s">
        <v>17</v>
      </c>
      <c r="T28" s="57" t="s">
        <v>3</v>
      </c>
      <c r="U28" s="57">
        <v>3</v>
      </c>
      <c r="V28" s="57" t="s">
        <v>3</v>
      </c>
      <c r="W28" s="57" t="s">
        <v>17</v>
      </c>
      <c r="X28" s="57">
        <v>2</v>
      </c>
    </row>
    <row r="29" spans="1:24">
      <c r="A29" s="57" t="s">
        <v>171</v>
      </c>
      <c r="B29" s="57">
        <v>14</v>
      </c>
      <c r="C29" s="57">
        <v>3</v>
      </c>
      <c r="D29" s="57">
        <v>5</v>
      </c>
      <c r="E29" s="57">
        <v>2</v>
      </c>
      <c r="F29" s="57">
        <v>2</v>
      </c>
      <c r="G29" s="57">
        <v>2</v>
      </c>
      <c r="H29" s="57">
        <v>2</v>
      </c>
      <c r="I29" s="57">
        <v>2</v>
      </c>
      <c r="J29" s="57">
        <v>2</v>
      </c>
      <c r="K29" s="57">
        <v>4</v>
      </c>
      <c r="L29" s="57">
        <v>4</v>
      </c>
      <c r="M29" s="57">
        <v>2</v>
      </c>
      <c r="N29" s="57">
        <v>4</v>
      </c>
      <c r="O29" s="57">
        <v>2</v>
      </c>
      <c r="P29" s="57">
        <v>3</v>
      </c>
      <c r="Q29" s="57">
        <v>4</v>
      </c>
      <c r="R29" s="57" t="s">
        <v>278</v>
      </c>
      <c r="S29" s="57" t="s">
        <v>18</v>
      </c>
      <c r="T29" s="57" t="s">
        <v>3</v>
      </c>
      <c r="U29" s="57">
        <v>1</v>
      </c>
      <c r="V29" s="57" t="s">
        <v>3</v>
      </c>
      <c r="W29" s="57" t="s">
        <v>18</v>
      </c>
      <c r="X29" s="57">
        <v>0</v>
      </c>
    </row>
    <row r="30" spans="1:24">
      <c r="A30" s="57" t="s">
        <v>174</v>
      </c>
      <c r="B30" s="57">
        <v>9</v>
      </c>
      <c r="C30" s="57">
        <v>2</v>
      </c>
      <c r="D30" s="57">
        <v>1</v>
      </c>
      <c r="E30" s="57">
        <v>3</v>
      </c>
      <c r="F30" s="57">
        <v>3</v>
      </c>
      <c r="G30" s="57">
        <v>3</v>
      </c>
      <c r="H30" s="57">
        <v>3</v>
      </c>
      <c r="I30" s="57">
        <v>5</v>
      </c>
      <c r="J30" s="57">
        <v>3</v>
      </c>
      <c r="K30" s="57">
        <v>5</v>
      </c>
      <c r="L30" s="57">
        <v>4</v>
      </c>
      <c r="M30" s="57">
        <v>0</v>
      </c>
      <c r="N30" s="57">
        <v>3</v>
      </c>
      <c r="O30" s="57">
        <v>0</v>
      </c>
      <c r="P30" s="57">
        <v>5</v>
      </c>
      <c r="Q30" s="57">
        <v>3</v>
      </c>
      <c r="R30" s="57" t="s">
        <v>278</v>
      </c>
      <c r="S30" s="57" t="s">
        <v>13</v>
      </c>
      <c r="T30" s="57" t="s">
        <v>4</v>
      </c>
      <c r="U30" s="57">
        <v>3</v>
      </c>
      <c r="V30" s="57" t="s">
        <v>4</v>
      </c>
      <c r="W30" s="57" t="s">
        <v>13</v>
      </c>
      <c r="X30" s="57">
        <v>2</v>
      </c>
    </row>
    <row r="31" spans="1:24">
      <c r="A31" s="57" t="s">
        <v>175</v>
      </c>
      <c r="B31" s="57">
        <v>10</v>
      </c>
      <c r="C31" s="57">
        <v>1</v>
      </c>
      <c r="D31" s="57">
        <v>3</v>
      </c>
      <c r="E31" s="57">
        <v>3</v>
      </c>
      <c r="F31" s="57">
        <v>3</v>
      </c>
      <c r="G31" s="57">
        <v>2</v>
      </c>
      <c r="H31" s="57">
        <v>3</v>
      </c>
      <c r="I31" s="57">
        <v>5</v>
      </c>
      <c r="J31" s="57">
        <v>3</v>
      </c>
      <c r="K31" s="57">
        <v>4</v>
      </c>
      <c r="L31" s="57">
        <v>3</v>
      </c>
      <c r="M31" s="57">
        <v>1</v>
      </c>
      <c r="N31" s="57">
        <v>3</v>
      </c>
      <c r="O31" s="57">
        <v>0</v>
      </c>
      <c r="P31" s="57">
        <v>5</v>
      </c>
      <c r="Q31" s="57">
        <v>3</v>
      </c>
      <c r="R31" s="57" t="s">
        <v>278</v>
      </c>
      <c r="S31" s="57" t="s">
        <v>14</v>
      </c>
      <c r="T31" s="57" t="s">
        <v>4</v>
      </c>
      <c r="U31" s="57">
        <v>2</v>
      </c>
      <c r="V31" s="57" t="s">
        <v>4</v>
      </c>
      <c r="W31" s="57" t="s">
        <v>14</v>
      </c>
      <c r="X31" s="57">
        <v>1</v>
      </c>
    </row>
    <row r="32" spans="1:24">
      <c r="A32" s="57" t="s">
        <v>178</v>
      </c>
      <c r="B32" s="57">
        <v>13</v>
      </c>
      <c r="C32" s="57">
        <v>3</v>
      </c>
      <c r="D32" s="57">
        <v>1</v>
      </c>
      <c r="E32" s="57">
        <v>3</v>
      </c>
      <c r="F32" s="57">
        <v>3</v>
      </c>
      <c r="G32" s="57">
        <v>3</v>
      </c>
      <c r="H32" s="57">
        <v>3</v>
      </c>
      <c r="I32" s="57">
        <v>5</v>
      </c>
      <c r="J32" s="57">
        <v>2</v>
      </c>
      <c r="K32" s="57">
        <v>4</v>
      </c>
      <c r="L32" s="57">
        <v>5</v>
      </c>
      <c r="M32" s="57">
        <v>2</v>
      </c>
      <c r="N32" s="57">
        <v>4</v>
      </c>
      <c r="O32" s="57">
        <v>0</v>
      </c>
      <c r="P32" s="57">
        <v>4</v>
      </c>
      <c r="Q32" s="57">
        <v>3</v>
      </c>
      <c r="R32" s="57" t="s">
        <v>278</v>
      </c>
      <c r="S32" s="57" t="s">
        <v>17</v>
      </c>
      <c r="T32" s="57" t="s">
        <v>4</v>
      </c>
      <c r="U32" s="57">
        <v>2</v>
      </c>
      <c r="V32" s="57" t="s">
        <v>4</v>
      </c>
      <c r="W32" s="57" t="s">
        <v>17</v>
      </c>
      <c r="X32" s="57">
        <v>1</v>
      </c>
    </row>
    <row r="33" spans="1:24">
      <c r="A33" s="57" t="s">
        <v>179</v>
      </c>
      <c r="B33" s="57">
        <v>14</v>
      </c>
      <c r="C33" s="57">
        <v>2</v>
      </c>
      <c r="D33" s="57">
        <v>2</v>
      </c>
      <c r="E33" s="57">
        <v>3</v>
      </c>
      <c r="F33" s="57">
        <v>3</v>
      </c>
      <c r="G33" s="57">
        <v>3</v>
      </c>
      <c r="H33" s="57">
        <v>3</v>
      </c>
      <c r="I33" s="57">
        <v>5</v>
      </c>
      <c r="J33" s="57">
        <v>1</v>
      </c>
      <c r="K33" s="57">
        <v>5</v>
      </c>
      <c r="L33" s="57">
        <v>4</v>
      </c>
      <c r="M33" s="57">
        <v>1</v>
      </c>
      <c r="N33" s="57">
        <v>5</v>
      </c>
      <c r="O33" s="57">
        <v>2</v>
      </c>
      <c r="P33" s="57">
        <v>5</v>
      </c>
      <c r="Q33" s="57">
        <v>2</v>
      </c>
      <c r="R33" s="57" t="s">
        <v>278</v>
      </c>
      <c r="S33" s="57" t="s">
        <v>18</v>
      </c>
      <c r="T33" s="57" t="s">
        <v>4</v>
      </c>
      <c r="U33" s="57">
        <v>4</v>
      </c>
      <c r="V33" s="57" t="s">
        <v>4</v>
      </c>
      <c r="W33" s="57" t="s">
        <v>18</v>
      </c>
      <c r="X33" s="57">
        <v>0</v>
      </c>
    </row>
    <row r="34" spans="1:24">
      <c r="A34" s="57" t="s">
        <v>182</v>
      </c>
      <c r="B34" s="57">
        <v>9</v>
      </c>
      <c r="C34" s="57">
        <v>4</v>
      </c>
      <c r="D34" s="57">
        <v>5</v>
      </c>
      <c r="E34" s="57">
        <v>4</v>
      </c>
      <c r="F34" s="57">
        <v>4</v>
      </c>
      <c r="G34" s="57">
        <v>5</v>
      </c>
      <c r="H34" s="57">
        <v>5</v>
      </c>
      <c r="I34" s="57">
        <v>5</v>
      </c>
      <c r="J34" s="57">
        <v>5</v>
      </c>
      <c r="K34" s="57">
        <v>2</v>
      </c>
      <c r="L34" s="57">
        <v>4</v>
      </c>
      <c r="M34" s="57">
        <v>3</v>
      </c>
      <c r="N34" s="57">
        <v>3</v>
      </c>
      <c r="O34" s="57">
        <v>5</v>
      </c>
      <c r="P34" s="57">
        <v>3</v>
      </c>
      <c r="Q34" s="57">
        <v>2</v>
      </c>
      <c r="R34" s="57" t="s">
        <v>278</v>
      </c>
      <c r="S34" s="57" t="s">
        <v>13</v>
      </c>
      <c r="T34" s="57" t="s">
        <v>5</v>
      </c>
      <c r="U34" s="57">
        <v>6</v>
      </c>
      <c r="V34" s="57" t="s">
        <v>5</v>
      </c>
      <c r="W34" s="57" t="s">
        <v>13</v>
      </c>
      <c r="X34" s="57">
        <v>0</v>
      </c>
    </row>
    <row r="35" spans="1:24">
      <c r="A35" s="57" t="s">
        <v>183</v>
      </c>
      <c r="B35" s="57">
        <v>10</v>
      </c>
      <c r="C35" s="57">
        <v>4</v>
      </c>
      <c r="D35" s="57">
        <v>5</v>
      </c>
      <c r="E35" s="57">
        <v>4</v>
      </c>
      <c r="F35" s="57">
        <v>4</v>
      </c>
      <c r="G35" s="57">
        <v>5</v>
      </c>
      <c r="H35" s="57">
        <v>5</v>
      </c>
      <c r="I35" s="57">
        <v>5</v>
      </c>
      <c r="J35" s="57">
        <v>2</v>
      </c>
      <c r="K35" s="57">
        <v>2</v>
      </c>
      <c r="L35" s="57">
        <v>4</v>
      </c>
      <c r="M35" s="57">
        <v>4</v>
      </c>
      <c r="N35" s="57">
        <v>5</v>
      </c>
      <c r="O35" s="57">
        <v>5</v>
      </c>
      <c r="P35" s="57">
        <v>5</v>
      </c>
      <c r="Q35" s="57">
        <v>4</v>
      </c>
      <c r="R35" s="57" t="s">
        <v>278</v>
      </c>
      <c r="S35" s="57" t="s">
        <v>14</v>
      </c>
      <c r="T35" s="57" t="s">
        <v>5</v>
      </c>
      <c r="U35" s="57">
        <v>7</v>
      </c>
      <c r="V35" s="57" t="s">
        <v>5</v>
      </c>
      <c r="W35" s="57" t="s">
        <v>14</v>
      </c>
      <c r="X35" s="57">
        <v>0</v>
      </c>
    </row>
    <row r="36" spans="1:24">
      <c r="A36" s="57" t="s">
        <v>186</v>
      </c>
      <c r="B36" s="57">
        <v>13</v>
      </c>
      <c r="C36" s="57">
        <v>5</v>
      </c>
      <c r="D36" s="57">
        <v>4</v>
      </c>
      <c r="E36" s="57">
        <v>4</v>
      </c>
      <c r="F36" s="57">
        <v>4</v>
      </c>
      <c r="G36" s="57">
        <v>4</v>
      </c>
      <c r="H36" s="57">
        <v>5</v>
      </c>
      <c r="I36" s="57">
        <v>5</v>
      </c>
      <c r="J36" s="57">
        <v>4</v>
      </c>
      <c r="K36" s="57">
        <v>2</v>
      </c>
      <c r="L36" s="57">
        <v>2</v>
      </c>
      <c r="M36" s="57">
        <v>4</v>
      </c>
      <c r="N36" s="57">
        <v>4</v>
      </c>
      <c r="O36" s="57">
        <v>3</v>
      </c>
      <c r="P36" s="57">
        <v>4</v>
      </c>
      <c r="Q36" s="57">
        <v>4</v>
      </c>
      <c r="R36" s="57" t="s">
        <v>278</v>
      </c>
      <c r="S36" s="57" t="s">
        <v>17</v>
      </c>
      <c r="T36" s="57" t="s">
        <v>5</v>
      </c>
      <c r="U36" s="57">
        <v>3</v>
      </c>
      <c r="V36" s="57" t="s">
        <v>5</v>
      </c>
      <c r="W36" s="57" t="s">
        <v>17</v>
      </c>
      <c r="X36" s="57">
        <v>0</v>
      </c>
    </row>
    <row r="37" spans="1:24">
      <c r="A37" s="57" t="s">
        <v>187</v>
      </c>
      <c r="B37" s="57">
        <v>14</v>
      </c>
      <c r="C37" s="57">
        <v>4</v>
      </c>
      <c r="D37" s="57">
        <v>5</v>
      </c>
      <c r="E37" s="57">
        <v>4</v>
      </c>
      <c r="F37" s="57">
        <v>4</v>
      </c>
      <c r="G37" s="57">
        <v>4</v>
      </c>
      <c r="H37" s="57">
        <v>5</v>
      </c>
      <c r="I37" s="57">
        <v>5</v>
      </c>
      <c r="J37" s="57">
        <v>3</v>
      </c>
      <c r="K37" s="57">
        <v>2</v>
      </c>
      <c r="L37" s="57">
        <v>4</v>
      </c>
      <c r="M37" s="57">
        <v>3</v>
      </c>
      <c r="N37" s="57">
        <v>4</v>
      </c>
      <c r="O37" s="57">
        <v>4</v>
      </c>
      <c r="P37" s="57">
        <v>3</v>
      </c>
      <c r="Q37" s="57">
        <v>3</v>
      </c>
      <c r="R37" s="57" t="s">
        <v>278</v>
      </c>
      <c r="S37" s="57" t="s">
        <v>18</v>
      </c>
      <c r="T37" s="57" t="s">
        <v>5</v>
      </c>
      <c r="U37" s="57">
        <v>3</v>
      </c>
      <c r="V37" s="57" t="s">
        <v>5</v>
      </c>
      <c r="W37" s="57" t="s">
        <v>18</v>
      </c>
      <c r="X37" s="57">
        <v>0</v>
      </c>
    </row>
    <row r="38" spans="1:24">
      <c r="A38" s="57" t="s">
        <v>190</v>
      </c>
      <c r="B38" s="57">
        <v>9</v>
      </c>
      <c r="C38" s="57">
        <v>5</v>
      </c>
      <c r="D38" s="57">
        <v>5</v>
      </c>
      <c r="E38" s="57">
        <v>5</v>
      </c>
      <c r="F38" s="57">
        <v>5</v>
      </c>
      <c r="G38" s="57">
        <v>4</v>
      </c>
      <c r="H38" s="57">
        <v>5</v>
      </c>
      <c r="I38" s="57">
        <v>5</v>
      </c>
      <c r="J38" s="57">
        <v>2</v>
      </c>
      <c r="K38" s="57">
        <v>5</v>
      </c>
      <c r="L38" s="57">
        <v>5</v>
      </c>
      <c r="M38" s="57">
        <v>4</v>
      </c>
      <c r="N38" s="57">
        <v>5</v>
      </c>
      <c r="O38" s="57">
        <v>5</v>
      </c>
      <c r="P38" s="57">
        <v>5</v>
      </c>
      <c r="Q38" s="57">
        <v>5</v>
      </c>
      <c r="R38" s="57" t="s">
        <v>278</v>
      </c>
      <c r="S38" s="57" t="s">
        <v>13</v>
      </c>
      <c r="T38" s="57" t="s">
        <v>6</v>
      </c>
      <c r="U38" s="57">
        <v>12</v>
      </c>
      <c r="V38" s="57" t="s">
        <v>6</v>
      </c>
      <c r="W38" s="57" t="s">
        <v>13</v>
      </c>
      <c r="X38" s="57">
        <v>0</v>
      </c>
    </row>
    <row r="39" spans="1:24">
      <c r="A39" s="57" t="s">
        <v>191</v>
      </c>
      <c r="B39" s="57">
        <v>10</v>
      </c>
      <c r="C39" s="57">
        <v>5</v>
      </c>
      <c r="D39" s="57">
        <v>4</v>
      </c>
      <c r="E39" s="57">
        <v>5</v>
      </c>
      <c r="F39" s="57">
        <v>5</v>
      </c>
      <c r="G39" s="57">
        <v>4</v>
      </c>
      <c r="H39" s="57">
        <v>5</v>
      </c>
      <c r="I39" s="57">
        <v>5</v>
      </c>
      <c r="J39" s="57">
        <v>1</v>
      </c>
      <c r="K39" s="57">
        <v>5</v>
      </c>
      <c r="L39" s="57">
        <v>5</v>
      </c>
      <c r="M39" s="57">
        <v>5</v>
      </c>
      <c r="N39" s="57">
        <v>3</v>
      </c>
      <c r="O39" s="57">
        <v>4</v>
      </c>
      <c r="P39" s="57">
        <v>5</v>
      </c>
      <c r="Q39" s="57">
        <v>5</v>
      </c>
      <c r="R39" s="57" t="s">
        <v>278</v>
      </c>
      <c r="S39" s="57" t="s">
        <v>14</v>
      </c>
      <c r="T39" s="57" t="s">
        <v>6</v>
      </c>
      <c r="U39" s="57">
        <v>10</v>
      </c>
      <c r="V39" s="57" t="s">
        <v>6</v>
      </c>
      <c r="W39" s="57" t="s">
        <v>14</v>
      </c>
      <c r="X39" s="57">
        <v>0</v>
      </c>
    </row>
    <row r="40" spans="1:24">
      <c r="A40" s="57" t="s">
        <v>194</v>
      </c>
      <c r="B40" s="57">
        <v>13</v>
      </c>
      <c r="C40" s="57">
        <v>4</v>
      </c>
      <c r="D40" s="57">
        <v>3</v>
      </c>
      <c r="E40" s="57">
        <v>5</v>
      </c>
      <c r="F40" s="57">
        <v>5</v>
      </c>
      <c r="G40" s="57">
        <v>5</v>
      </c>
      <c r="H40" s="57">
        <v>5</v>
      </c>
      <c r="I40" s="57">
        <v>3</v>
      </c>
      <c r="J40" s="57">
        <v>3</v>
      </c>
      <c r="K40" s="57">
        <v>4</v>
      </c>
      <c r="L40" s="57">
        <v>5</v>
      </c>
      <c r="M40" s="57">
        <v>5</v>
      </c>
      <c r="N40" s="57">
        <v>4</v>
      </c>
      <c r="O40" s="57">
        <v>5</v>
      </c>
      <c r="P40" s="57">
        <v>5</v>
      </c>
      <c r="Q40" s="57">
        <v>5</v>
      </c>
      <c r="R40" s="57" t="s">
        <v>278</v>
      </c>
      <c r="S40" s="57" t="s">
        <v>17</v>
      </c>
      <c r="T40" s="57" t="s">
        <v>6</v>
      </c>
      <c r="U40" s="57">
        <v>9</v>
      </c>
      <c r="V40" s="57" t="s">
        <v>6</v>
      </c>
      <c r="W40" s="57" t="s">
        <v>17</v>
      </c>
      <c r="X40" s="57">
        <v>0</v>
      </c>
    </row>
    <row r="41" spans="1:24">
      <c r="A41" s="57" t="s">
        <v>195</v>
      </c>
      <c r="B41" s="57">
        <v>14</v>
      </c>
      <c r="C41" s="57">
        <v>5</v>
      </c>
      <c r="D41" s="57">
        <v>5</v>
      </c>
      <c r="E41" s="57">
        <v>5</v>
      </c>
      <c r="F41" s="57">
        <v>5</v>
      </c>
      <c r="G41" s="57">
        <v>5</v>
      </c>
      <c r="H41" s="57">
        <v>5</v>
      </c>
      <c r="I41" s="57">
        <v>5</v>
      </c>
      <c r="J41" s="57">
        <v>4</v>
      </c>
      <c r="K41" s="57">
        <v>4</v>
      </c>
      <c r="L41" s="57">
        <v>5</v>
      </c>
      <c r="M41" s="57">
        <v>4</v>
      </c>
      <c r="N41" s="57">
        <v>4</v>
      </c>
      <c r="O41" s="57">
        <v>5</v>
      </c>
      <c r="P41" s="57">
        <v>5</v>
      </c>
      <c r="Q41" s="57">
        <v>5</v>
      </c>
      <c r="R41" s="57" t="s">
        <v>278</v>
      </c>
      <c r="S41" s="57" t="s">
        <v>18</v>
      </c>
      <c r="T41" s="57" t="s">
        <v>6</v>
      </c>
      <c r="U41" s="57">
        <v>11</v>
      </c>
      <c r="V41" s="57" t="s">
        <v>6</v>
      </c>
      <c r="W41" s="57" t="s">
        <v>18</v>
      </c>
      <c r="X41" s="57">
        <v>0</v>
      </c>
    </row>
    <row r="42" spans="1:24">
      <c r="A42" s="57" t="s">
        <v>279</v>
      </c>
      <c r="B42" s="57">
        <v>15</v>
      </c>
      <c r="C42" s="57">
        <v>3</v>
      </c>
      <c r="D42" s="57">
        <v>5</v>
      </c>
      <c r="E42" s="57">
        <v>1</v>
      </c>
      <c r="F42" s="57">
        <v>0</v>
      </c>
      <c r="G42" s="57">
        <v>1</v>
      </c>
      <c r="H42" s="57">
        <v>1</v>
      </c>
      <c r="I42" s="57">
        <v>0</v>
      </c>
      <c r="J42" s="57">
        <v>5</v>
      </c>
      <c r="K42" s="57">
        <v>3</v>
      </c>
      <c r="L42" s="57">
        <v>3</v>
      </c>
      <c r="M42" s="57">
        <v>5</v>
      </c>
      <c r="N42" s="57">
        <v>4</v>
      </c>
      <c r="O42" s="57">
        <v>5</v>
      </c>
      <c r="P42" s="57">
        <v>1</v>
      </c>
      <c r="Q42" s="57">
        <v>2</v>
      </c>
      <c r="R42" s="57" t="s">
        <v>280</v>
      </c>
      <c r="S42" s="57" t="s">
        <v>38</v>
      </c>
      <c r="T42" s="57" t="s">
        <v>2</v>
      </c>
      <c r="U42" s="57">
        <v>4</v>
      </c>
      <c r="V42" s="57" t="s">
        <v>2</v>
      </c>
      <c r="W42" s="57" t="s">
        <v>38</v>
      </c>
      <c r="X42" s="57">
        <v>2</v>
      </c>
    </row>
    <row r="43" spans="1:24">
      <c r="A43" s="57" t="s">
        <v>281</v>
      </c>
      <c r="B43" s="57">
        <v>15</v>
      </c>
      <c r="C43" s="57">
        <v>3</v>
      </c>
      <c r="D43" s="57">
        <v>5</v>
      </c>
      <c r="E43" s="57">
        <v>2</v>
      </c>
      <c r="F43" s="57">
        <v>2</v>
      </c>
      <c r="G43" s="57">
        <v>2</v>
      </c>
      <c r="H43" s="57">
        <v>3</v>
      </c>
      <c r="I43" s="57">
        <v>3</v>
      </c>
      <c r="J43" s="57">
        <v>3</v>
      </c>
      <c r="K43" s="57">
        <v>1</v>
      </c>
      <c r="L43" s="57">
        <v>5</v>
      </c>
      <c r="M43" s="57">
        <v>5</v>
      </c>
      <c r="N43" s="57">
        <v>5</v>
      </c>
      <c r="O43" s="57">
        <v>4</v>
      </c>
      <c r="P43" s="57">
        <v>2</v>
      </c>
      <c r="Q43" s="57">
        <v>5</v>
      </c>
      <c r="R43" s="57" t="s">
        <v>280</v>
      </c>
      <c r="S43" s="57" t="s">
        <v>38</v>
      </c>
      <c r="T43" s="57" t="s">
        <v>3</v>
      </c>
      <c r="U43" s="57">
        <v>5</v>
      </c>
      <c r="V43" s="57" t="s">
        <v>3</v>
      </c>
      <c r="W43" s="57" t="s">
        <v>38</v>
      </c>
      <c r="X43" s="57">
        <v>0</v>
      </c>
    </row>
    <row r="44" spans="1:24">
      <c r="A44" s="57" t="s">
        <v>282</v>
      </c>
      <c r="B44" s="57">
        <v>15</v>
      </c>
      <c r="C44" s="57">
        <v>1</v>
      </c>
      <c r="D44" s="57">
        <v>3</v>
      </c>
      <c r="E44" s="57">
        <v>3</v>
      </c>
      <c r="F44" s="57">
        <v>5</v>
      </c>
      <c r="G44" s="57">
        <v>3</v>
      </c>
      <c r="H44" s="57">
        <v>3</v>
      </c>
      <c r="I44" s="57">
        <v>4</v>
      </c>
      <c r="J44" s="57">
        <v>0</v>
      </c>
      <c r="K44" s="57">
        <v>5</v>
      </c>
      <c r="L44" s="57">
        <v>3</v>
      </c>
      <c r="M44" s="57">
        <v>0</v>
      </c>
      <c r="N44" s="57">
        <v>4</v>
      </c>
      <c r="O44" s="57">
        <v>2</v>
      </c>
      <c r="P44" s="57">
        <v>5</v>
      </c>
      <c r="Q44" s="57">
        <v>1</v>
      </c>
      <c r="R44" s="57" t="s">
        <v>280</v>
      </c>
      <c r="S44" s="57" t="s">
        <v>38</v>
      </c>
      <c r="T44" s="57" t="s">
        <v>4</v>
      </c>
      <c r="U44" s="57">
        <v>3</v>
      </c>
      <c r="V44" s="57" t="s">
        <v>4</v>
      </c>
      <c r="W44" s="57" t="s">
        <v>38</v>
      </c>
      <c r="X44" s="57">
        <v>2</v>
      </c>
    </row>
    <row r="45" spans="1:24">
      <c r="A45" s="57" t="s">
        <v>283</v>
      </c>
      <c r="B45" s="57">
        <v>15</v>
      </c>
      <c r="C45" s="57">
        <v>5</v>
      </c>
      <c r="D45" s="57">
        <v>3</v>
      </c>
      <c r="E45" s="57">
        <v>5</v>
      </c>
      <c r="F45" s="57">
        <v>3</v>
      </c>
      <c r="G45" s="57">
        <v>4</v>
      </c>
      <c r="H45" s="57">
        <v>5</v>
      </c>
      <c r="I45" s="57">
        <v>5</v>
      </c>
      <c r="J45" s="57">
        <v>5</v>
      </c>
      <c r="K45" s="57">
        <v>5</v>
      </c>
      <c r="L45" s="57">
        <v>5</v>
      </c>
      <c r="M45" s="57">
        <v>3</v>
      </c>
      <c r="N45" s="57">
        <v>2</v>
      </c>
      <c r="O45" s="57">
        <v>1</v>
      </c>
      <c r="P45" s="57">
        <v>4</v>
      </c>
      <c r="Q45" s="57">
        <v>4</v>
      </c>
      <c r="R45" s="57" t="s">
        <v>280</v>
      </c>
      <c r="S45" s="57" t="s">
        <v>38</v>
      </c>
      <c r="T45" s="57" t="s">
        <v>5</v>
      </c>
      <c r="U45" s="57">
        <v>7</v>
      </c>
      <c r="V45" s="57" t="s">
        <v>5</v>
      </c>
      <c r="W45" s="57" t="s">
        <v>38</v>
      </c>
      <c r="X45" s="57">
        <v>0</v>
      </c>
    </row>
    <row r="46" spans="1:24">
      <c r="A46" s="57" t="s">
        <v>284</v>
      </c>
      <c r="B46" s="57">
        <v>15</v>
      </c>
      <c r="C46" s="57">
        <v>4</v>
      </c>
      <c r="D46" s="57">
        <v>0</v>
      </c>
      <c r="E46" s="57">
        <v>4</v>
      </c>
      <c r="F46" s="57">
        <v>4</v>
      </c>
      <c r="G46" s="57">
        <v>5</v>
      </c>
      <c r="H46" s="57">
        <v>5</v>
      </c>
      <c r="I46" s="57"/>
      <c r="J46" s="57">
        <v>0</v>
      </c>
      <c r="K46" s="57">
        <v>3</v>
      </c>
      <c r="L46" s="57"/>
      <c r="M46" s="57">
        <v>0</v>
      </c>
      <c r="N46" s="57">
        <v>0</v>
      </c>
      <c r="O46" s="57">
        <v>4</v>
      </c>
      <c r="P46" s="57">
        <v>4</v>
      </c>
      <c r="Q46" s="57">
        <v>3</v>
      </c>
      <c r="R46" s="57" t="s">
        <v>280</v>
      </c>
      <c r="S46" s="57" t="s">
        <v>38</v>
      </c>
      <c r="T46" s="57" t="s">
        <v>6</v>
      </c>
      <c r="U46" s="57">
        <v>2</v>
      </c>
      <c r="V46" s="57" t="s">
        <v>6</v>
      </c>
      <c r="W46" s="57" t="s">
        <v>38</v>
      </c>
      <c r="X46" s="57">
        <v>4</v>
      </c>
    </row>
    <row r="47" spans="1:24">
      <c r="A47" s="57" t="s">
        <v>196</v>
      </c>
      <c r="B47" s="57">
        <v>16</v>
      </c>
      <c r="C47" s="57">
        <v>2</v>
      </c>
      <c r="D47" s="57">
        <v>1</v>
      </c>
      <c r="E47" s="57">
        <v>1</v>
      </c>
      <c r="F47" s="57">
        <v>0</v>
      </c>
      <c r="G47" s="57">
        <v>1</v>
      </c>
      <c r="H47" s="57">
        <v>0</v>
      </c>
      <c r="I47" s="57">
        <v>0</v>
      </c>
      <c r="J47" s="57">
        <v>5</v>
      </c>
      <c r="K47" s="57">
        <v>2</v>
      </c>
      <c r="L47" s="57">
        <v>2</v>
      </c>
      <c r="M47" s="57">
        <v>0</v>
      </c>
      <c r="N47" s="57">
        <v>2</v>
      </c>
      <c r="O47" s="57">
        <v>5</v>
      </c>
      <c r="P47" s="57">
        <v>2</v>
      </c>
      <c r="Q47" s="57">
        <v>1</v>
      </c>
      <c r="R47" s="57" t="s">
        <v>197</v>
      </c>
      <c r="S47" s="57" t="s">
        <v>19</v>
      </c>
      <c r="T47" s="57" t="s">
        <v>2</v>
      </c>
      <c r="U47" s="57">
        <v>2</v>
      </c>
      <c r="V47" s="57" t="s">
        <v>2</v>
      </c>
      <c r="W47" s="57" t="s">
        <v>19</v>
      </c>
      <c r="X47" s="57">
        <v>4</v>
      </c>
    </row>
    <row r="48" spans="1:24">
      <c r="A48" s="57" t="s">
        <v>198</v>
      </c>
      <c r="B48" s="57">
        <v>17</v>
      </c>
      <c r="C48" s="57">
        <v>1</v>
      </c>
      <c r="D48" s="57">
        <v>2</v>
      </c>
      <c r="E48" s="57">
        <v>1</v>
      </c>
      <c r="F48" s="57">
        <v>0</v>
      </c>
      <c r="G48" s="57">
        <v>1</v>
      </c>
      <c r="H48" s="57">
        <v>1</v>
      </c>
      <c r="I48" s="57">
        <v>0</v>
      </c>
      <c r="J48" s="57">
        <v>5</v>
      </c>
      <c r="K48" s="57">
        <v>1</v>
      </c>
      <c r="L48" s="57">
        <v>1</v>
      </c>
      <c r="M48" s="57">
        <v>0</v>
      </c>
      <c r="N48" s="57">
        <v>3</v>
      </c>
      <c r="O48" s="57">
        <v>4</v>
      </c>
      <c r="P48" s="57">
        <v>2</v>
      </c>
      <c r="Q48" s="57">
        <v>1</v>
      </c>
      <c r="R48" s="57" t="s">
        <v>197</v>
      </c>
      <c r="S48" s="57" t="s">
        <v>20</v>
      </c>
      <c r="T48" s="57" t="s">
        <v>2</v>
      </c>
      <c r="U48" s="57">
        <v>1</v>
      </c>
      <c r="V48" s="57" t="s">
        <v>2</v>
      </c>
      <c r="W48" s="57" t="s">
        <v>20</v>
      </c>
      <c r="X48" s="57">
        <v>3</v>
      </c>
    </row>
    <row r="49" spans="1:24">
      <c r="A49" s="57" t="s">
        <v>199</v>
      </c>
      <c r="B49" s="57">
        <v>18</v>
      </c>
      <c r="C49" s="57">
        <v>2</v>
      </c>
      <c r="D49" s="57">
        <v>2</v>
      </c>
      <c r="E49" s="57">
        <v>1</v>
      </c>
      <c r="F49" s="57">
        <v>0</v>
      </c>
      <c r="G49" s="57">
        <v>1</v>
      </c>
      <c r="H49" s="57">
        <v>0</v>
      </c>
      <c r="I49" s="57">
        <v>0</v>
      </c>
      <c r="J49" s="57">
        <v>2</v>
      </c>
      <c r="K49" s="57">
        <v>0</v>
      </c>
      <c r="L49" s="57">
        <v>4</v>
      </c>
      <c r="M49" s="57">
        <v>0</v>
      </c>
      <c r="N49" s="57">
        <v>1</v>
      </c>
      <c r="O49" s="57">
        <v>5</v>
      </c>
      <c r="P49" s="57">
        <v>2</v>
      </c>
      <c r="Q49" s="57">
        <v>1</v>
      </c>
      <c r="R49" s="57" t="s">
        <v>197</v>
      </c>
      <c r="S49" s="57" t="s">
        <v>21</v>
      </c>
      <c r="T49" s="57" t="s">
        <v>2</v>
      </c>
      <c r="U49" s="57">
        <v>1</v>
      </c>
      <c r="V49" s="57" t="s">
        <v>2</v>
      </c>
      <c r="W49" s="57" t="s">
        <v>21</v>
      </c>
      <c r="X49" s="57">
        <v>5</v>
      </c>
    </row>
    <row r="50" spans="1:24">
      <c r="A50" s="57" t="s">
        <v>200</v>
      </c>
      <c r="B50" s="57">
        <v>19</v>
      </c>
      <c r="C50" s="57">
        <v>3</v>
      </c>
      <c r="D50" s="57">
        <v>2</v>
      </c>
      <c r="E50" s="57">
        <v>1</v>
      </c>
      <c r="F50" s="57">
        <v>0</v>
      </c>
      <c r="G50" s="57">
        <v>1</v>
      </c>
      <c r="H50" s="57">
        <v>0</v>
      </c>
      <c r="I50" s="57">
        <v>0</v>
      </c>
      <c r="J50" s="57">
        <v>5</v>
      </c>
      <c r="K50" s="57">
        <v>2</v>
      </c>
      <c r="L50" s="57">
        <v>1</v>
      </c>
      <c r="M50" s="57">
        <v>0</v>
      </c>
      <c r="N50" s="57">
        <v>1</v>
      </c>
      <c r="O50" s="57">
        <v>5</v>
      </c>
      <c r="P50" s="57">
        <v>5</v>
      </c>
      <c r="Q50" s="57">
        <v>1</v>
      </c>
      <c r="R50" s="57" t="s">
        <v>197</v>
      </c>
      <c r="S50" s="57" t="s">
        <v>22</v>
      </c>
      <c r="T50" s="57" t="s">
        <v>2</v>
      </c>
      <c r="U50" s="57">
        <v>3</v>
      </c>
      <c r="V50" s="57" t="s">
        <v>2</v>
      </c>
      <c r="W50" s="57" t="s">
        <v>22</v>
      </c>
      <c r="X50" s="57">
        <v>4</v>
      </c>
    </row>
    <row r="51" spans="1:24">
      <c r="A51" s="57" t="s">
        <v>201</v>
      </c>
      <c r="B51" s="57">
        <v>20</v>
      </c>
      <c r="C51" s="57">
        <v>3</v>
      </c>
      <c r="D51" s="57">
        <v>2</v>
      </c>
      <c r="E51" s="57">
        <v>1</v>
      </c>
      <c r="F51" s="57">
        <v>0</v>
      </c>
      <c r="G51" s="57">
        <v>2</v>
      </c>
      <c r="H51" s="57">
        <v>0</v>
      </c>
      <c r="I51" s="57">
        <v>0</v>
      </c>
      <c r="J51" s="57">
        <v>2</v>
      </c>
      <c r="K51" s="57">
        <v>0</v>
      </c>
      <c r="L51" s="57">
        <v>2</v>
      </c>
      <c r="M51" s="57">
        <v>1</v>
      </c>
      <c r="N51" s="57">
        <v>1</v>
      </c>
      <c r="O51" s="57">
        <v>4</v>
      </c>
      <c r="P51" s="57">
        <v>0</v>
      </c>
      <c r="Q51" s="57">
        <v>1</v>
      </c>
      <c r="R51" s="57" t="s">
        <v>197</v>
      </c>
      <c r="S51" s="57" t="s">
        <v>23</v>
      </c>
      <c r="T51" s="57" t="s">
        <v>2</v>
      </c>
      <c r="U51" s="57">
        <v>0</v>
      </c>
      <c r="V51" s="57" t="s">
        <v>2</v>
      </c>
      <c r="W51" s="57" t="s">
        <v>23</v>
      </c>
      <c r="X51" s="57">
        <v>5</v>
      </c>
    </row>
    <row r="52" spans="1:24">
      <c r="A52" s="57" t="s">
        <v>202</v>
      </c>
      <c r="B52" s="57">
        <v>21</v>
      </c>
      <c r="C52" s="57">
        <v>1</v>
      </c>
      <c r="D52" s="57">
        <v>2</v>
      </c>
      <c r="E52" s="57">
        <v>1</v>
      </c>
      <c r="F52" s="57">
        <v>0</v>
      </c>
      <c r="G52" s="57">
        <v>3</v>
      </c>
      <c r="H52" s="57">
        <v>0</v>
      </c>
      <c r="I52" s="57">
        <v>0</v>
      </c>
      <c r="J52" s="57">
        <v>5</v>
      </c>
      <c r="K52" s="57">
        <v>0</v>
      </c>
      <c r="L52" s="57">
        <v>3</v>
      </c>
      <c r="M52" s="57">
        <v>0</v>
      </c>
      <c r="N52" s="57">
        <v>3</v>
      </c>
      <c r="O52" s="57">
        <v>3</v>
      </c>
      <c r="P52" s="57">
        <v>0</v>
      </c>
      <c r="Q52" s="57">
        <v>1</v>
      </c>
      <c r="R52" s="57" t="s">
        <v>197</v>
      </c>
      <c r="S52" s="57" t="s">
        <v>24</v>
      </c>
      <c r="T52" s="57" t="s">
        <v>2</v>
      </c>
      <c r="U52" s="57">
        <v>1</v>
      </c>
      <c r="V52" s="57" t="s">
        <v>2</v>
      </c>
      <c r="W52" s="57" t="s">
        <v>24</v>
      </c>
      <c r="X52" s="57">
        <v>6</v>
      </c>
    </row>
    <row r="53" spans="1:24">
      <c r="A53" s="57" t="s">
        <v>203</v>
      </c>
      <c r="B53" s="57">
        <v>22</v>
      </c>
      <c r="C53" s="57">
        <v>3</v>
      </c>
      <c r="D53" s="57">
        <v>2</v>
      </c>
      <c r="E53" s="57">
        <v>1</v>
      </c>
      <c r="F53" s="57">
        <v>0</v>
      </c>
      <c r="G53" s="57">
        <v>1</v>
      </c>
      <c r="H53" s="57">
        <v>0</v>
      </c>
      <c r="I53" s="57">
        <v>0</v>
      </c>
      <c r="J53" s="57">
        <v>1</v>
      </c>
      <c r="K53" s="57">
        <v>1</v>
      </c>
      <c r="L53" s="57">
        <v>3</v>
      </c>
      <c r="M53" s="57">
        <v>1</v>
      </c>
      <c r="N53" s="57">
        <v>1</v>
      </c>
      <c r="O53" s="57">
        <v>5</v>
      </c>
      <c r="P53" s="57">
        <v>0</v>
      </c>
      <c r="Q53" s="57">
        <v>0</v>
      </c>
      <c r="R53" s="57" t="s">
        <v>197</v>
      </c>
      <c r="S53" s="57" t="s">
        <v>26</v>
      </c>
      <c r="T53" s="57" t="s">
        <v>2</v>
      </c>
      <c r="U53" s="57">
        <v>1</v>
      </c>
      <c r="V53" s="57" t="s">
        <v>2</v>
      </c>
      <c r="W53" s="57" t="s">
        <v>26</v>
      </c>
      <c r="X53" s="57">
        <v>5</v>
      </c>
    </row>
    <row r="54" spans="1:24">
      <c r="A54" s="57" t="s">
        <v>204</v>
      </c>
      <c r="B54" s="57">
        <v>23</v>
      </c>
      <c r="C54" s="57">
        <v>3</v>
      </c>
      <c r="D54" s="57">
        <v>1</v>
      </c>
      <c r="E54" s="57">
        <v>1</v>
      </c>
      <c r="F54" s="57">
        <v>0</v>
      </c>
      <c r="G54" s="57">
        <v>1</v>
      </c>
      <c r="H54" s="57">
        <v>0</v>
      </c>
      <c r="I54" s="57">
        <v>0</v>
      </c>
      <c r="J54" s="57">
        <v>4</v>
      </c>
      <c r="K54" s="57">
        <v>1</v>
      </c>
      <c r="L54" s="57">
        <v>1</v>
      </c>
      <c r="M54" s="57">
        <v>0</v>
      </c>
      <c r="N54" s="57">
        <v>0</v>
      </c>
      <c r="O54" s="57">
        <v>3</v>
      </c>
      <c r="P54" s="57">
        <v>0</v>
      </c>
      <c r="Q54" s="57">
        <v>0</v>
      </c>
      <c r="R54" s="57" t="s">
        <v>197</v>
      </c>
      <c r="S54" s="57" t="s">
        <v>25</v>
      </c>
      <c r="T54" s="57" t="s">
        <v>2</v>
      </c>
      <c r="U54" s="57">
        <v>0</v>
      </c>
      <c r="V54" s="57" t="s">
        <v>2</v>
      </c>
      <c r="W54" s="57" t="s">
        <v>25</v>
      </c>
      <c r="X54" s="57">
        <v>7</v>
      </c>
    </row>
    <row r="55" spans="1:24">
      <c r="A55" s="57" t="s">
        <v>205</v>
      </c>
      <c r="B55" s="57">
        <v>16</v>
      </c>
      <c r="C55" s="57">
        <v>2</v>
      </c>
      <c r="D55" s="57">
        <v>5</v>
      </c>
      <c r="E55" s="57">
        <v>2</v>
      </c>
      <c r="F55" s="57">
        <v>0</v>
      </c>
      <c r="G55" s="57">
        <v>2</v>
      </c>
      <c r="H55" s="57">
        <v>2</v>
      </c>
      <c r="I55" s="57">
        <v>2</v>
      </c>
      <c r="J55" s="57">
        <v>4</v>
      </c>
      <c r="K55" s="57">
        <v>5</v>
      </c>
      <c r="L55" s="57">
        <v>5</v>
      </c>
      <c r="M55" s="57">
        <v>3</v>
      </c>
      <c r="N55" s="57">
        <v>4</v>
      </c>
      <c r="O55" s="57">
        <v>2</v>
      </c>
      <c r="P55" s="57">
        <v>0</v>
      </c>
      <c r="Q55" s="57">
        <v>2</v>
      </c>
      <c r="R55" s="57" t="s">
        <v>197</v>
      </c>
      <c r="S55" s="57" t="s">
        <v>19</v>
      </c>
      <c r="T55" s="57" t="s">
        <v>3</v>
      </c>
      <c r="U55" s="57">
        <v>3</v>
      </c>
      <c r="V55" s="57" t="s">
        <v>3</v>
      </c>
      <c r="W55" s="57" t="s">
        <v>19</v>
      </c>
      <c r="X55" s="57">
        <v>2</v>
      </c>
    </row>
    <row r="56" spans="1:24">
      <c r="A56" s="57" t="s">
        <v>206</v>
      </c>
      <c r="B56" s="57">
        <v>17</v>
      </c>
      <c r="C56" s="57">
        <v>3</v>
      </c>
      <c r="D56" s="57">
        <v>5</v>
      </c>
      <c r="E56" s="57">
        <v>2</v>
      </c>
      <c r="F56" s="57">
        <v>0</v>
      </c>
      <c r="G56" s="57">
        <v>2</v>
      </c>
      <c r="H56" s="57">
        <v>2</v>
      </c>
      <c r="I56" s="57">
        <v>2</v>
      </c>
      <c r="J56" s="57">
        <v>3</v>
      </c>
      <c r="K56" s="57">
        <v>5</v>
      </c>
      <c r="L56" s="57">
        <v>5</v>
      </c>
      <c r="M56" s="57">
        <v>3</v>
      </c>
      <c r="N56" s="57">
        <v>5</v>
      </c>
      <c r="O56" s="57">
        <v>4</v>
      </c>
      <c r="P56" s="57">
        <v>1</v>
      </c>
      <c r="Q56" s="57">
        <v>3</v>
      </c>
      <c r="R56" s="57" t="s">
        <v>197</v>
      </c>
      <c r="S56" s="57" t="s">
        <v>20</v>
      </c>
      <c r="T56" s="57" t="s">
        <v>3</v>
      </c>
      <c r="U56" s="57">
        <v>4</v>
      </c>
      <c r="V56" s="57" t="s">
        <v>3</v>
      </c>
      <c r="W56" s="57" t="s">
        <v>20</v>
      </c>
      <c r="X56" s="57">
        <v>1</v>
      </c>
    </row>
    <row r="57" spans="1:24">
      <c r="A57" s="57" t="s">
        <v>207</v>
      </c>
      <c r="B57" s="57">
        <v>18</v>
      </c>
      <c r="C57" s="57">
        <v>1</v>
      </c>
      <c r="D57" s="57">
        <v>5</v>
      </c>
      <c r="E57" s="57">
        <v>2</v>
      </c>
      <c r="F57" s="57">
        <v>0</v>
      </c>
      <c r="G57" s="57">
        <v>2</v>
      </c>
      <c r="H57" s="57">
        <v>4</v>
      </c>
      <c r="I57" s="57">
        <v>2</v>
      </c>
      <c r="J57" s="57">
        <v>5</v>
      </c>
      <c r="K57" s="57">
        <v>5</v>
      </c>
      <c r="L57" s="57">
        <v>4</v>
      </c>
      <c r="M57" s="57">
        <v>4</v>
      </c>
      <c r="N57" s="57">
        <v>4</v>
      </c>
      <c r="O57" s="57">
        <v>5</v>
      </c>
      <c r="P57" s="57">
        <v>1</v>
      </c>
      <c r="Q57" s="57">
        <v>2</v>
      </c>
      <c r="R57" s="57" t="s">
        <v>197</v>
      </c>
      <c r="S57" s="57" t="s">
        <v>21</v>
      </c>
      <c r="T57" s="57" t="s">
        <v>3</v>
      </c>
      <c r="U57" s="57">
        <v>4</v>
      </c>
      <c r="V57" s="57" t="s">
        <v>3</v>
      </c>
      <c r="W57" s="57" t="s">
        <v>21</v>
      </c>
      <c r="X57" s="57">
        <v>1</v>
      </c>
    </row>
    <row r="58" spans="1:24">
      <c r="A58" s="57" t="s">
        <v>208</v>
      </c>
      <c r="B58" s="57">
        <v>19</v>
      </c>
      <c r="C58" s="57">
        <v>1</v>
      </c>
      <c r="D58" s="57">
        <v>4</v>
      </c>
      <c r="E58" s="57">
        <v>2</v>
      </c>
      <c r="F58" s="57">
        <v>0</v>
      </c>
      <c r="G58" s="57">
        <v>2</v>
      </c>
      <c r="H58" s="57">
        <v>4</v>
      </c>
      <c r="I58" s="57">
        <v>2</v>
      </c>
      <c r="J58" s="57">
        <v>3</v>
      </c>
      <c r="K58" s="57">
        <v>5</v>
      </c>
      <c r="L58" s="57">
        <v>3</v>
      </c>
      <c r="M58" s="57">
        <v>3</v>
      </c>
      <c r="N58" s="57">
        <v>2</v>
      </c>
      <c r="O58" s="57">
        <v>3</v>
      </c>
      <c r="P58" s="57">
        <v>5</v>
      </c>
      <c r="Q58" s="57">
        <v>2</v>
      </c>
      <c r="R58" s="57" t="s">
        <v>197</v>
      </c>
      <c r="S58" s="57" t="s">
        <v>22</v>
      </c>
      <c r="T58" s="57" t="s">
        <v>3</v>
      </c>
      <c r="U58" s="57">
        <v>2</v>
      </c>
      <c r="V58" s="57" t="s">
        <v>3</v>
      </c>
      <c r="W58" s="57" t="s">
        <v>22</v>
      </c>
      <c r="X58" s="57">
        <v>1</v>
      </c>
    </row>
    <row r="59" spans="1:24">
      <c r="A59" s="57" t="s">
        <v>209</v>
      </c>
      <c r="B59" s="57">
        <v>20</v>
      </c>
      <c r="C59" s="57">
        <v>3</v>
      </c>
      <c r="D59" s="57">
        <v>5</v>
      </c>
      <c r="E59" s="57">
        <v>2</v>
      </c>
      <c r="F59" s="57">
        <v>3</v>
      </c>
      <c r="G59" s="57">
        <v>1</v>
      </c>
      <c r="H59" s="57">
        <v>2</v>
      </c>
      <c r="I59" s="57">
        <v>2</v>
      </c>
      <c r="J59" s="57">
        <v>5</v>
      </c>
      <c r="K59" s="57">
        <v>4</v>
      </c>
      <c r="L59" s="57">
        <v>4</v>
      </c>
      <c r="M59" s="57">
        <v>5</v>
      </c>
      <c r="N59" s="57">
        <v>3</v>
      </c>
      <c r="O59" s="57">
        <v>2</v>
      </c>
      <c r="P59" s="57">
        <v>0</v>
      </c>
      <c r="Q59" s="57">
        <v>2</v>
      </c>
      <c r="R59" s="57" t="s">
        <v>197</v>
      </c>
      <c r="S59" s="57" t="s">
        <v>23</v>
      </c>
      <c r="T59" s="57" t="s">
        <v>3</v>
      </c>
      <c r="U59" s="57">
        <v>3</v>
      </c>
      <c r="V59" s="57" t="s">
        <v>3</v>
      </c>
      <c r="W59" s="57" t="s">
        <v>23</v>
      </c>
      <c r="X59" s="57">
        <v>1</v>
      </c>
    </row>
    <row r="60" spans="1:24">
      <c r="A60" s="57" t="s">
        <v>210</v>
      </c>
      <c r="B60" s="57">
        <v>21</v>
      </c>
      <c r="C60" s="57">
        <v>2</v>
      </c>
      <c r="D60" s="57">
        <v>5</v>
      </c>
      <c r="E60" s="57">
        <v>2</v>
      </c>
      <c r="F60" s="57">
        <v>3</v>
      </c>
      <c r="G60" s="57">
        <v>3</v>
      </c>
      <c r="H60" s="57">
        <v>2</v>
      </c>
      <c r="I60" s="57">
        <v>2</v>
      </c>
      <c r="J60" s="57">
        <v>3</v>
      </c>
      <c r="K60" s="57">
        <v>3</v>
      </c>
      <c r="L60" s="57">
        <v>3</v>
      </c>
      <c r="M60" s="57">
        <v>0</v>
      </c>
      <c r="N60" s="57">
        <v>1</v>
      </c>
      <c r="O60" s="57">
        <v>2</v>
      </c>
      <c r="P60" s="57">
        <v>2</v>
      </c>
      <c r="Q60" s="57">
        <v>3</v>
      </c>
      <c r="R60" s="57" t="s">
        <v>197</v>
      </c>
      <c r="S60" s="57" t="s">
        <v>24</v>
      </c>
      <c r="T60" s="57" t="s">
        <v>3</v>
      </c>
      <c r="U60" s="57">
        <v>1</v>
      </c>
      <c r="V60" s="57" t="s">
        <v>3</v>
      </c>
      <c r="W60" s="57" t="s">
        <v>24</v>
      </c>
      <c r="X60" s="57">
        <v>1</v>
      </c>
    </row>
    <row r="61" spans="1:24">
      <c r="A61" s="57" t="s">
        <v>211</v>
      </c>
      <c r="B61" s="57">
        <v>22</v>
      </c>
      <c r="C61" s="57">
        <v>0</v>
      </c>
      <c r="D61" s="57">
        <v>5</v>
      </c>
      <c r="E61" s="57">
        <v>2</v>
      </c>
      <c r="F61" s="57">
        <v>2</v>
      </c>
      <c r="G61" s="57">
        <v>2</v>
      </c>
      <c r="H61" s="57">
        <v>2</v>
      </c>
      <c r="I61" s="57">
        <v>2</v>
      </c>
      <c r="J61" s="57">
        <v>2</v>
      </c>
      <c r="K61" s="57">
        <v>5</v>
      </c>
      <c r="L61" s="57">
        <v>3</v>
      </c>
      <c r="M61" s="57">
        <v>3</v>
      </c>
      <c r="N61" s="57">
        <v>3</v>
      </c>
      <c r="O61" s="57">
        <v>2</v>
      </c>
      <c r="P61" s="57">
        <v>0</v>
      </c>
      <c r="Q61" s="57">
        <v>0</v>
      </c>
      <c r="R61" s="57" t="s">
        <v>197</v>
      </c>
      <c r="S61" s="57" t="s">
        <v>26</v>
      </c>
      <c r="T61" s="57" t="s">
        <v>3</v>
      </c>
      <c r="U61" s="57">
        <v>2</v>
      </c>
      <c r="V61" s="57" t="s">
        <v>3</v>
      </c>
      <c r="W61" s="57" t="s">
        <v>26</v>
      </c>
      <c r="X61" s="57">
        <v>3</v>
      </c>
    </row>
    <row r="62" spans="1:24">
      <c r="A62" s="57" t="s">
        <v>212</v>
      </c>
      <c r="B62" s="57">
        <v>23</v>
      </c>
      <c r="C62" s="57">
        <v>3</v>
      </c>
      <c r="D62" s="57">
        <v>4</v>
      </c>
      <c r="E62" s="57">
        <v>2</v>
      </c>
      <c r="F62" s="57">
        <v>0</v>
      </c>
      <c r="G62" s="57">
        <v>2</v>
      </c>
      <c r="H62" s="57">
        <v>2</v>
      </c>
      <c r="I62" s="57">
        <v>2</v>
      </c>
      <c r="J62" s="57">
        <v>5</v>
      </c>
      <c r="K62" s="57">
        <v>2</v>
      </c>
      <c r="L62" s="57">
        <v>3</v>
      </c>
      <c r="M62" s="57">
        <v>3</v>
      </c>
      <c r="N62" s="57">
        <v>5</v>
      </c>
      <c r="O62" s="57">
        <v>2</v>
      </c>
      <c r="P62" s="57">
        <v>0</v>
      </c>
      <c r="Q62" s="57">
        <v>0</v>
      </c>
      <c r="R62" s="57" t="s">
        <v>197</v>
      </c>
      <c r="S62" s="57" t="s">
        <v>25</v>
      </c>
      <c r="T62" s="57" t="s">
        <v>3</v>
      </c>
      <c r="U62" s="57">
        <v>2</v>
      </c>
      <c r="V62" s="57" t="s">
        <v>3</v>
      </c>
      <c r="W62" s="57" t="s">
        <v>25</v>
      </c>
      <c r="X62" s="57">
        <v>3</v>
      </c>
    </row>
    <row r="63" spans="1:24">
      <c r="A63" s="57" t="s">
        <v>213</v>
      </c>
      <c r="B63" s="57">
        <v>16</v>
      </c>
      <c r="C63" s="57">
        <v>3</v>
      </c>
      <c r="D63" s="57">
        <v>2</v>
      </c>
      <c r="E63" s="57">
        <v>3</v>
      </c>
      <c r="F63" s="57">
        <v>0</v>
      </c>
      <c r="G63" s="57">
        <v>3</v>
      </c>
      <c r="H63" s="57">
        <v>3</v>
      </c>
      <c r="I63" s="57">
        <v>3</v>
      </c>
      <c r="J63" s="57">
        <v>0</v>
      </c>
      <c r="K63" s="57">
        <v>2</v>
      </c>
      <c r="L63" s="57">
        <v>5</v>
      </c>
      <c r="M63" s="57">
        <v>2</v>
      </c>
      <c r="N63" s="57">
        <v>1</v>
      </c>
      <c r="O63" s="57">
        <v>0</v>
      </c>
      <c r="P63" s="57">
        <v>5</v>
      </c>
      <c r="Q63" s="57">
        <v>4</v>
      </c>
      <c r="R63" s="57" t="s">
        <v>197</v>
      </c>
      <c r="S63" s="57" t="s">
        <v>19</v>
      </c>
      <c r="T63" s="57" t="s">
        <v>4</v>
      </c>
      <c r="U63" s="57">
        <v>2</v>
      </c>
      <c r="V63" s="57" t="s">
        <v>4</v>
      </c>
      <c r="W63" s="57" t="s">
        <v>19</v>
      </c>
      <c r="X63" s="57">
        <v>3</v>
      </c>
    </row>
    <row r="64" spans="1:24">
      <c r="A64" s="57" t="s">
        <v>214</v>
      </c>
      <c r="B64" s="57">
        <v>17</v>
      </c>
      <c r="C64" s="57">
        <v>3</v>
      </c>
      <c r="D64" s="57">
        <v>2</v>
      </c>
      <c r="E64" s="57">
        <v>3</v>
      </c>
      <c r="F64" s="57">
        <v>0</v>
      </c>
      <c r="G64" s="57">
        <v>3</v>
      </c>
      <c r="H64" s="57">
        <v>3</v>
      </c>
      <c r="I64" s="57">
        <v>5</v>
      </c>
      <c r="J64" s="57">
        <v>0</v>
      </c>
      <c r="K64" s="57">
        <v>3</v>
      </c>
      <c r="L64" s="57">
        <v>5</v>
      </c>
      <c r="M64" s="57">
        <v>2</v>
      </c>
      <c r="N64" s="57">
        <v>1</v>
      </c>
      <c r="O64" s="57">
        <v>0</v>
      </c>
      <c r="P64" s="57">
        <v>5</v>
      </c>
      <c r="Q64" s="57">
        <v>4</v>
      </c>
      <c r="R64" s="57" t="s">
        <v>197</v>
      </c>
      <c r="S64" s="57" t="s">
        <v>20</v>
      </c>
      <c r="T64" s="57" t="s">
        <v>4</v>
      </c>
      <c r="U64" s="57">
        <v>3</v>
      </c>
      <c r="V64" s="57" t="s">
        <v>4</v>
      </c>
      <c r="W64" s="57" t="s">
        <v>20</v>
      </c>
      <c r="X64" s="57">
        <v>3</v>
      </c>
    </row>
    <row r="65" spans="1:24">
      <c r="A65" s="57" t="s">
        <v>215</v>
      </c>
      <c r="B65" s="57">
        <v>18</v>
      </c>
      <c r="C65" s="57">
        <v>3</v>
      </c>
      <c r="D65" s="57">
        <v>3</v>
      </c>
      <c r="E65" s="57">
        <v>3</v>
      </c>
      <c r="F65" s="57">
        <v>0</v>
      </c>
      <c r="G65" s="57">
        <v>3</v>
      </c>
      <c r="H65" s="57">
        <v>4</v>
      </c>
      <c r="I65" s="57">
        <v>5</v>
      </c>
      <c r="J65" s="57">
        <v>0</v>
      </c>
      <c r="K65" s="57">
        <v>4</v>
      </c>
      <c r="L65" s="57">
        <v>4</v>
      </c>
      <c r="M65" s="57">
        <v>2</v>
      </c>
      <c r="N65" s="57">
        <v>2</v>
      </c>
      <c r="O65" s="57">
        <v>2</v>
      </c>
      <c r="P65" s="57">
        <v>4</v>
      </c>
      <c r="Q65" s="57">
        <v>4</v>
      </c>
      <c r="R65" s="57" t="s">
        <v>197</v>
      </c>
      <c r="S65" s="57" t="s">
        <v>21</v>
      </c>
      <c r="T65" s="57" t="s">
        <v>4</v>
      </c>
      <c r="U65" s="57">
        <v>1</v>
      </c>
      <c r="V65" s="57" t="s">
        <v>4</v>
      </c>
      <c r="W65" s="57" t="s">
        <v>21</v>
      </c>
      <c r="X65" s="57">
        <v>2</v>
      </c>
    </row>
    <row r="66" spans="1:24">
      <c r="A66" s="57" t="s">
        <v>216</v>
      </c>
      <c r="B66" s="57">
        <v>19</v>
      </c>
      <c r="C66" s="57">
        <v>2</v>
      </c>
      <c r="D66" s="57">
        <v>1</v>
      </c>
      <c r="E66" s="57">
        <v>3</v>
      </c>
      <c r="F66" s="57">
        <v>0</v>
      </c>
      <c r="G66" s="57">
        <v>3</v>
      </c>
      <c r="H66" s="57">
        <v>4</v>
      </c>
      <c r="I66" s="57">
        <v>5</v>
      </c>
      <c r="J66" s="57">
        <v>1</v>
      </c>
      <c r="K66" s="57">
        <v>2</v>
      </c>
      <c r="L66" s="57">
        <v>3</v>
      </c>
      <c r="M66" s="57">
        <v>2</v>
      </c>
      <c r="N66" s="57">
        <v>4</v>
      </c>
      <c r="O66" s="57">
        <v>1</v>
      </c>
      <c r="P66" s="57">
        <v>5</v>
      </c>
      <c r="Q66" s="57">
        <v>4</v>
      </c>
      <c r="R66" s="57" t="s">
        <v>197</v>
      </c>
      <c r="S66" s="57" t="s">
        <v>22</v>
      </c>
      <c r="T66" s="57" t="s">
        <v>4</v>
      </c>
      <c r="U66" s="57">
        <v>2</v>
      </c>
      <c r="V66" s="57" t="s">
        <v>4</v>
      </c>
      <c r="W66" s="57" t="s">
        <v>22</v>
      </c>
      <c r="X66" s="57">
        <v>1</v>
      </c>
    </row>
    <row r="67" spans="1:24">
      <c r="A67" s="57" t="s">
        <v>217</v>
      </c>
      <c r="B67" s="57">
        <v>20</v>
      </c>
      <c r="C67" s="57">
        <v>3</v>
      </c>
      <c r="D67" s="57">
        <v>0</v>
      </c>
      <c r="E67" s="57">
        <v>3</v>
      </c>
      <c r="F67" s="57">
        <v>2</v>
      </c>
      <c r="G67" s="57">
        <v>4</v>
      </c>
      <c r="H67" s="57">
        <v>3</v>
      </c>
      <c r="I67" s="57">
        <v>3</v>
      </c>
      <c r="J67" s="57">
        <v>0</v>
      </c>
      <c r="K67" s="57">
        <v>5</v>
      </c>
      <c r="L67" s="57">
        <v>4</v>
      </c>
      <c r="M67" s="57">
        <v>2</v>
      </c>
      <c r="N67" s="57">
        <v>2</v>
      </c>
      <c r="O67" s="57">
        <v>1</v>
      </c>
      <c r="P67" s="57">
        <v>5</v>
      </c>
      <c r="Q67" s="57">
        <v>4</v>
      </c>
      <c r="R67" s="57" t="s">
        <v>197</v>
      </c>
      <c r="S67" s="57" t="s">
        <v>23</v>
      </c>
      <c r="T67" s="57" t="s">
        <v>4</v>
      </c>
      <c r="U67" s="57">
        <v>2</v>
      </c>
      <c r="V67" s="57" t="s">
        <v>4</v>
      </c>
      <c r="W67" s="57" t="s">
        <v>23</v>
      </c>
      <c r="X67" s="57">
        <v>2</v>
      </c>
    </row>
    <row r="68" spans="1:24">
      <c r="A68" s="57" t="s">
        <v>218</v>
      </c>
      <c r="B68" s="57">
        <v>21</v>
      </c>
      <c r="C68" s="57">
        <v>3</v>
      </c>
      <c r="D68" s="57">
        <v>1</v>
      </c>
      <c r="E68" s="57">
        <v>3</v>
      </c>
      <c r="F68" s="57">
        <v>3</v>
      </c>
      <c r="G68" s="57">
        <v>3</v>
      </c>
      <c r="H68" s="57">
        <v>3</v>
      </c>
      <c r="I68" s="57">
        <v>3</v>
      </c>
      <c r="J68" s="57">
        <v>2</v>
      </c>
      <c r="K68" s="57">
        <v>5</v>
      </c>
      <c r="L68" s="57">
        <v>4</v>
      </c>
      <c r="M68" s="57">
        <v>3</v>
      </c>
      <c r="N68" s="57">
        <v>4</v>
      </c>
      <c r="O68" s="57">
        <v>0</v>
      </c>
      <c r="P68" s="57">
        <v>5</v>
      </c>
      <c r="Q68" s="57">
        <v>4</v>
      </c>
      <c r="R68" s="57" t="s">
        <v>197</v>
      </c>
      <c r="S68" s="57" t="s">
        <v>24</v>
      </c>
      <c r="T68" s="57" t="s">
        <v>4</v>
      </c>
      <c r="U68" s="57">
        <v>2</v>
      </c>
      <c r="V68" s="57" t="s">
        <v>4</v>
      </c>
      <c r="W68" s="57" t="s">
        <v>24</v>
      </c>
      <c r="X68" s="57">
        <v>1</v>
      </c>
    </row>
    <row r="69" spans="1:24">
      <c r="A69" s="57" t="s">
        <v>219</v>
      </c>
      <c r="B69" s="57">
        <v>22</v>
      </c>
      <c r="C69" s="57">
        <v>2</v>
      </c>
      <c r="D69" s="57">
        <v>2</v>
      </c>
      <c r="E69" s="57">
        <v>3</v>
      </c>
      <c r="F69" s="57">
        <v>3</v>
      </c>
      <c r="G69" s="57">
        <v>3</v>
      </c>
      <c r="H69" s="57">
        <v>4</v>
      </c>
      <c r="I69" s="57">
        <v>3</v>
      </c>
      <c r="J69" s="57">
        <v>3</v>
      </c>
      <c r="K69" s="57">
        <v>4</v>
      </c>
      <c r="L69" s="57">
        <v>4</v>
      </c>
      <c r="M69" s="57">
        <v>2</v>
      </c>
      <c r="N69" s="57">
        <v>2</v>
      </c>
      <c r="O69" s="57">
        <v>0</v>
      </c>
      <c r="P69" s="57">
        <v>4</v>
      </c>
      <c r="Q69" s="57">
        <v>0</v>
      </c>
      <c r="R69" s="57" t="s">
        <v>197</v>
      </c>
      <c r="S69" s="57" t="s">
        <v>26</v>
      </c>
      <c r="T69" s="57" t="s">
        <v>4</v>
      </c>
      <c r="U69" s="57">
        <v>0</v>
      </c>
      <c r="V69" s="57" t="s">
        <v>4</v>
      </c>
      <c r="W69" s="57" t="s">
        <v>26</v>
      </c>
      <c r="X69" s="57">
        <v>2</v>
      </c>
    </row>
    <row r="70" spans="1:24">
      <c r="A70" s="57" t="s">
        <v>220</v>
      </c>
      <c r="B70" s="57">
        <v>23</v>
      </c>
      <c r="C70" s="57">
        <v>3</v>
      </c>
      <c r="D70" s="57">
        <v>2</v>
      </c>
      <c r="E70" s="57">
        <v>3</v>
      </c>
      <c r="F70" s="57">
        <v>3</v>
      </c>
      <c r="G70" s="57">
        <v>3</v>
      </c>
      <c r="H70" s="57">
        <v>3</v>
      </c>
      <c r="I70" s="57">
        <v>3</v>
      </c>
      <c r="J70" s="57">
        <v>1</v>
      </c>
      <c r="K70" s="57">
        <v>5</v>
      </c>
      <c r="L70" s="57">
        <v>4</v>
      </c>
      <c r="M70" s="57">
        <v>2</v>
      </c>
      <c r="N70" s="57">
        <v>2</v>
      </c>
      <c r="O70" s="57">
        <v>0</v>
      </c>
      <c r="P70" s="57">
        <v>4</v>
      </c>
      <c r="Q70" s="57">
        <v>0</v>
      </c>
      <c r="R70" s="57" t="s">
        <v>197</v>
      </c>
      <c r="S70" s="57" t="s">
        <v>25</v>
      </c>
      <c r="T70" s="57" t="s">
        <v>4</v>
      </c>
      <c r="U70" s="57">
        <v>1</v>
      </c>
      <c r="V70" s="57" t="s">
        <v>4</v>
      </c>
      <c r="W70" s="57" t="s">
        <v>25</v>
      </c>
      <c r="X70" s="57">
        <v>2</v>
      </c>
    </row>
    <row r="71" spans="1:24">
      <c r="A71" s="57" t="s">
        <v>221</v>
      </c>
      <c r="B71" s="57">
        <v>16</v>
      </c>
      <c r="C71" s="57">
        <v>4</v>
      </c>
      <c r="D71" s="57">
        <v>3</v>
      </c>
      <c r="E71" s="57">
        <v>4</v>
      </c>
      <c r="F71" s="57">
        <v>4</v>
      </c>
      <c r="G71" s="57">
        <v>4</v>
      </c>
      <c r="H71" s="57">
        <v>5</v>
      </c>
      <c r="I71" s="57">
        <v>5</v>
      </c>
      <c r="J71" s="57">
        <v>2</v>
      </c>
      <c r="K71" s="57">
        <v>5</v>
      </c>
      <c r="L71" s="57">
        <v>2</v>
      </c>
      <c r="M71" s="57">
        <v>4</v>
      </c>
      <c r="N71" s="57">
        <v>4</v>
      </c>
      <c r="O71" s="57">
        <v>3</v>
      </c>
      <c r="P71" s="57">
        <v>3</v>
      </c>
      <c r="Q71" s="57">
        <v>3</v>
      </c>
      <c r="R71" s="57" t="s">
        <v>197</v>
      </c>
      <c r="S71" s="57" t="s">
        <v>19</v>
      </c>
      <c r="T71" s="57" t="s">
        <v>5</v>
      </c>
      <c r="U71" s="57">
        <v>3</v>
      </c>
      <c r="V71" s="57" t="s">
        <v>5</v>
      </c>
      <c r="W71" s="57" t="s">
        <v>19</v>
      </c>
      <c r="X71" s="57">
        <v>0</v>
      </c>
    </row>
    <row r="72" spans="1:24">
      <c r="A72" s="57" t="s">
        <v>222</v>
      </c>
      <c r="B72" s="57">
        <v>17</v>
      </c>
      <c r="C72" s="57">
        <v>4</v>
      </c>
      <c r="D72" s="57">
        <v>5</v>
      </c>
      <c r="E72" s="57">
        <v>5</v>
      </c>
      <c r="F72" s="57">
        <v>4</v>
      </c>
      <c r="G72" s="57">
        <v>4</v>
      </c>
      <c r="H72" s="57">
        <v>5</v>
      </c>
      <c r="I72" s="57">
        <v>5</v>
      </c>
      <c r="J72" s="57">
        <v>2</v>
      </c>
      <c r="K72" s="57">
        <v>3</v>
      </c>
      <c r="L72" s="57">
        <v>5</v>
      </c>
      <c r="M72" s="57">
        <v>5</v>
      </c>
      <c r="N72" s="57">
        <v>3</v>
      </c>
      <c r="O72" s="57">
        <v>2</v>
      </c>
      <c r="P72" s="57">
        <v>5</v>
      </c>
      <c r="Q72" s="57">
        <v>2</v>
      </c>
      <c r="R72" s="57" t="s">
        <v>197</v>
      </c>
      <c r="S72" s="57" t="s">
        <v>20</v>
      </c>
      <c r="T72" s="57" t="s">
        <v>5</v>
      </c>
      <c r="U72" s="57">
        <v>7</v>
      </c>
      <c r="V72" s="57" t="s">
        <v>5</v>
      </c>
      <c r="W72" s="57" t="s">
        <v>20</v>
      </c>
      <c r="X72" s="57">
        <v>0</v>
      </c>
    </row>
    <row r="73" spans="1:24">
      <c r="A73" s="57" t="s">
        <v>223</v>
      </c>
      <c r="B73" s="57">
        <v>18</v>
      </c>
      <c r="C73" s="57">
        <v>5</v>
      </c>
      <c r="D73" s="57">
        <v>4</v>
      </c>
      <c r="E73" s="57">
        <v>4</v>
      </c>
      <c r="F73" s="57">
        <v>4</v>
      </c>
      <c r="G73" s="57">
        <v>4</v>
      </c>
      <c r="H73" s="57">
        <v>5</v>
      </c>
      <c r="I73" s="57">
        <v>5</v>
      </c>
      <c r="J73" s="57">
        <v>3</v>
      </c>
      <c r="K73" s="57">
        <v>4</v>
      </c>
      <c r="L73" s="57">
        <v>4</v>
      </c>
      <c r="M73" s="57">
        <v>5</v>
      </c>
      <c r="N73" s="57">
        <v>4</v>
      </c>
      <c r="O73" s="57">
        <v>1</v>
      </c>
      <c r="P73" s="57">
        <v>4</v>
      </c>
      <c r="Q73" s="57">
        <v>3</v>
      </c>
      <c r="R73" s="57" t="s">
        <v>197</v>
      </c>
      <c r="S73" s="57" t="s">
        <v>21</v>
      </c>
      <c r="T73" s="57" t="s">
        <v>5</v>
      </c>
      <c r="U73" s="57">
        <v>4</v>
      </c>
      <c r="V73" s="57" t="s">
        <v>5</v>
      </c>
      <c r="W73" s="57" t="s">
        <v>21</v>
      </c>
      <c r="X73" s="57">
        <v>0</v>
      </c>
    </row>
    <row r="74" spans="1:24">
      <c r="A74" s="57" t="s">
        <v>224</v>
      </c>
      <c r="B74" s="57">
        <v>19</v>
      </c>
      <c r="C74" s="57">
        <v>4</v>
      </c>
      <c r="D74" s="57">
        <v>4</v>
      </c>
      <c r="E74" s="57">
        <v>4</v>
      </c>
      <c r="F74" s="57">
        <v>4</v>
      </c>
      <c r="G74" s="57">
        <v>4</v>
      </c>
      <c r="H74" s="57">
        <v>5</v>
      </c>
      <c r="I74" s="57">
        <v>5</v>
      </c>
      <c r="J74" s="57">
        <v>2</v>
      </c>
      <c r="K74" s="57">
        <v>5</v>
      </c>
      <c r="L74" s="57">
        <v>5</v>
      </c>
      <c r="M74" s="57">
        <v>5</v>
      </c>
      <c r="N74" s="57">
        <v>4</v>
      </c>
      <c r="O74" s="57">
        <v>2</v>
      </c>
      <c r="P74" s="57">
        <v>5</v>
      </c>
      <c r="Q74" s="57">
        <v>3</v>
      </c>
      <c r="R74" s="57" t="s">
        <v>197</v>
      </c>
      <c r="S74" s="57" t="s">
        <v>22</v>
      </c>
      <c r="T74" s="57" t="s">
        <v>5</v>
      </c>
      <c r="U74" s="57">
        <v>6</v>
      </c>
      <c r="V74" s="57" t="s">
        <v>5</v>
      </c>
      <c r="W74" s="57" t="s">
        <v>22</v>
      </c>
      <c r="X74" s="57">
        <v>0</v>
      </c>
    </row>
    <row r="75" spans="1:24">
      <c r="A75" s="57" t="s">
        <v>225</v>
      </c>
      <c r="B75" s="57">
        <v>20</v>
      </c>
      <c r="C75" s="57">
        <v>4</v>
      </c>
      <c r="D75" s="57">
        <v>5</v>
      </c>
      <c r="E75" s="57">
        <v>4</v>
      </c>
      <c r="F75" s="57">
        <v>4</v>
      </c>
      <c r="G75" s="57">
        <v>3</v>
      </c>
      <c r="H75" s="57">
        <v>5</v>
      </c>
      <c r="I75" s="57">
        <v>5</v>
      </c>
      <c r="J75" s="57">
        <v>3</v>
      </c>
      <c r="K75" s="57">
        <v>4</v>
      </c>
      <c r="L75" s="57">
        <v>1</v>
      </c>
      <c r="M75" s="57">
        <v>4</v>
      </c>
      <c r="N75" s="57">
        <v>5</v>
      </c>
      <c r="O75" s="57">
        <v>4</v>
      </c>
      <c r="P75" s="57">
        <v>5</v>
      </c>
      <c r="Q75" s="57">
        <v>3</v>
      </c>
      <c r="R75" s="57" t="s">
        <v>197</v>
      </c>
      <c r="S75" s="57" t="s">
        <v>23</v>
      </c>
      <c r="T75" s="57" t="s">
        <v>5</v>
      </c>
      <c r="U75" s="57">
        <v>5</v>
      </c>
      <c r="V75" s="57" t="s">
        <v>5</v>
      </c>
      <c r="W75" s="57" t="s">
        <v>23</v>
      </c>
      <c r="X75" s="57">
        <v>0</v>
      </c>
    </row>
    <row r="76" spans="1:24">
      <c r="A76" s="57" t="s">
        <v>226</v>
      </c>
      <c r="B76" s="57">
        <v>21</v>
      </c>
      <c r="C76" s="57">
        <v>5</v>
      </c>
      <c r="D76" s="57">
        <v>5</v>
      </c>
      <c r="E76" s="57">
        <v>4</v>
      </c>
      <c r="F76" s="57">
        <v>4</v>
      </c>
      <c r="G76" s="57">
        <v>4</v>
      </c>
      <c r="H76" s="57">
        <v>5</v>
      </c>
      <c r="I76" s="57">
        <v>5</v>
      </c>
      <c r="J76" s="57">
        <v>0</v>
      </c>
      <c r="K76" s="57">
        <v>5</v>
      </c>
      <c r="L76" s="57">
        <v>1</v>
      </c>
      <c r="M76" s="57">
        <v>4</v>
      </c>
      <c r="N76" s="57">
        <v>3</v>
      </c>
      <c r="O76" s="57">
        <v>5</v>
      </c>
      <c r="P76" s="57">
        <v>5</v>
      </c>
      <c r="Q76" s="57">
        <v>2</v>
      </c>
      <c r="R76" s="57" t="s">
        <v>197</v>
      </c>
      <c r="S76" s="57" t="s">
        <v>24</v>
      </c>
      <c r="T76" s="57" t="s">
        <v>5</v>
      </c>
      <c r="U76" s="57">
        <v>7</v>
      </c>
      <c r="V76" s="57" t="s">
        <v>5</v>
      </c>
      <c r="W76" s="57" t="s">
        <v>24</v>
      </c>
      <c r="X76" s="57">
        <v>1</v>
      </c>
    </row>
    <row r="77" spans="1:24">
      <c r="A77" s="57" t="s">
        <v>227</v>
      </c>
      <c r="B77" s="57">
        <v>22</v>
      </c>
      <c r="C77" s="57">
        <v>5</v>
      </c>
      <c r="D77" s="57">
        <v>5</v>
      </c>
      <c r="E77" s="57">
        <v>4</v>
      </c>
      <c r="F77" s="57">
        <v>4</v>
      </c>
      <c r="G77" s="57">
        <v>4</v>
      </c>
      <c r="H77" s="57">
        <v>5</v>
      </c>
      <c r="I77" s="57">
        <v>5</v>
      </c>
      <c r="J77" s="57">
        <v>5</v>
      </c>
      <c r="K77" s="57">
        <v>2</v>
      </c>
      <c r="L77" s="57">
        <v>3</v>
      </c>
      <c r="M77" s="57">
        <v>5</v>
      </c>
      <c r="N77" s="57">
        <v>4</v>
      </c>
      <c r="O77" s="57">
        <v>5</v>
      </c>
      <c r="P77" s="57">
        <v>4</v>
      </c>
      <c r="Q77" s="57">
        <v>0</v>
      </c>
      <c r="R77" s="57" t="s">
        <v>197</v>
      </c>
      <c r="S77" s="57" t="s">
        <v>26</v>
      </c>
      <c r="T77" s="57" t="s">
        <v>5</v>
      </c>
      <c r="U77" s="57">
        <v>7</v>
      </c>
      <c r="V77" s="57" t="s">
        <v>5</v>
      </c>
      <c r="W77" s="57" t="s">
        <v>26</v>
      </c>
      <c r="X77" s="57">
        <v>1</v>
      </c>
    </row>
    <row r="78" spans="1:24">
      <c r="A78" s="57" t="s">
        <v>228</v>
      </c>
      <c r="B78" s="57">
        <v>23</v>
      </c>
      <c r="C78" s="57">
        <v>5</v>
      </c>
      <c r="D78" s="57">
        <v>4</v>
      </c>
      <c r="E78" s="57">
        <v>4</v>
      </c>
      <c r="F78" s="57">
        <v>4</v>
      </c>
      <c r="G78" s="57">
        <v>4</v>
      </c>
      <c r="H78" s="57">
        <v>5</v>
      </c>
      <c r="I78" s="57">
        <v>5</v>
      </c>
      <c r="J78" s="57">
        <v>3</v>
      </c>
      <c r="K78" s="57">
        <v>5</v>
      </c>
      <c r="L78" s="57">
        <v>3</v>
      </c>
      <c r="M78" s="57">
        <v>5</v>
      </c>
      <c r="N78" s="57">
        <v>4</v>
      </c>
      <c r="O78" s="57">
        <v>5</v>
      </c>
      <c r="P78" s="57">
        <v>4</v>
      </c>
      <c r="Q78" s="57">
        <v>0</v>
      </c>
      <c r="R78" s="57" t="s">
        <v>197</v>
      </c>
      <c r="S78" s="57" t="s">
        <v>25</v>
      </c>
      <c r="T78" s="57" t="s">
        <v>5</v>
      </c>
      <c r="U78" s="57">
        <v>6</v>
      </c>
      <c r="V78" s="57" t="s">
        <v>5</v>
      </c>
      <c r="W78" s="57" t="s">
        <v>25</v>
      </c>
      <c r="X78" s="57">
        <v>1</v>
      </c>
    </row>
    <row r="79" spans="1:24">
      <c r="A79" s="57" t="s">
        <v>229</v>
      </c>
      <c r="B79" s="57">
        <v>16</v>
      </c>
      <c r="C79" s="57">
        <v>5</v>
      </c>
      <c r="D79" s="57">
        <v>5</v>
      </c>
      <c r="E79" s="57">
        <v>5</v>
      </c>
      <c r="F79" s="57">
        <v>5</v>
      </c>
      <c r="G79" s="57">
        <v>5</v>
      </c>
      <c r="H79" s="57">
        <v>5</v>
      </c>
      <c r="I79" s="57">
        <v>5</v>
      </c>
      <c r="J79" s="57">
        <v>3</v>
      </c>
      <c r="K79" s="57">
        <v>5</v>
      </c>
      <c r="L79" s="57">
        <v>5</v>
      </c>
      <c r="M79" s="57">
        <v>5</v>
      </c>
      <c r="N79" s="57">
        <v>5</v>
      </c>
      <c r="O79" s="57">
        <v>5</v>
      </c>
      <c r="P79" s="57">
        <v>5</v>
      </c>
      <c r="Q79" s="57">
        <v>5</v>
      </c>
      <c r="R79" s="57" t="s">
        <v>197</v>
      </c>
      <c r="S79" s="57" t="s">
        <v>19</v>
      </c>
      <c r="T79" s="57" t="s">
        <v>6</v>
      </c>
      <c r="U79" s="57">
        <v>14</v>
      </c>
      <c r="V79" s="57" t="s">
        <v>6</v>
      </c>
      <c r="W79" s="57" t="s">
        <v>19</v>
      </c>
      <c r="X79" s="57">
        <v>0</v>
      </c>
    </row>
    <row r="80" spans="1:24">
      <c r="A80" s="57" t="s">
        <v>230</v>
      </c>
      <c r="B80" s="57">
        <v>17</v>
      </c>
      <c r="C80" s="57">
        <v>5</v>
      </c>
      <c r="D80" s="57">
        <v>3</v>
      </c>
      <c r="E80" s="57">
        <v>4</v>
      </c>
      <c r="F80" s="57">
        <v>5</v>
      </c>
      <c r="G80" s="57">
        <v>5</v>
      </c>
      <c r="H80" s="57">
        <v>5</v>
      </c>
      <c r="I80" s="57">
        <v>5</v>
      </c>
      <c r="J80" s="57">
        <v>5</v>
      </c>
      <c r="K80" s="57">
        <v>5</v>
      </c>
      <c r="L80" s="57">
        <v>5</v>
      </c>
      <c r="M80" s="57">
        <v>4</v>
      </c>
      <c r="N80" s="57">
        <v>5</v>
      </c>
      <c r="O80" s="57">
        <v>5</v>
      </c>
      <c r="P80" s="57">
        <v>5</v>
      </c>
      <c r="Q80" s="57">
        <v>5</v>
      </c>
      <c r="R80" s="57" t="s">
        <v>197</v>
      </c>
      <c r="S80" s="57" t="s">
        <v>20</v>
      </c>
      <c r="T80" s="57" t="s">
        <v>6</v>
      </c>
      <c r="U80" s="57">
        <v>12</v>
      </c>
      <c r="V80" s="57" t="s">
        <v>6</v>
      </c>
      <c r="W80" s="57" t="s">
        <v>20</v>
      </c>
      <c r="X80" s="57">
        <v>0</v>
      </c>
    </row>
    <row r="81" spans="1:24">
      <c r="A81" s="57" t="s">
        <v>231</v>
      </c>
      <c r="B81" s="57">
        <v>18</v>
      </c>
      <c r="C81" s="57">
        <v>4</v>
      </c>
      <c r="D81" s="57">
        <v>0</v>
      </c>
      <c r="E81" s="57">
        <v>5</v>
      </c>
      <c r="F81" s="57">
        <v>5</v>
      </c>
      <c r="G81" s="57">
        <v>5</v>
      </c>
      <c r="H81" s="57">
        <v>4</v>
      </c>
      <c r="I81" s="57">
        <v>5</v>
      </c>
      <c r="J81" s="57">
        <v>5</v>
      </c>
      <c r="K81" s="57">
        <v>4</v>
      </c>
      <c r="L81" s="57">
        <v>5</v>
      </c>
      <c r="M81" s="57">
        <v>3</v>
      </c>
      <c r="N81" s="57">
        <v>5</v>
      </c>
      <c r="O81" s="57">
        <v>5</v>
      </c>
      <c r="P81" s="57">
        <v>5</v>
      </c>
      <c r="Q81" s="57">
        <v>5</v>
      </c>
      <c r="R81" s="57" t="s">
        <v>197</v>
      </c>
      <c r="S81" s="57" t="s">
        <v>21</v>
      </c>
      <c r="T81" s="57" t="s">
        <v>6</v>
      </c>
      <c r="U81" s="57">
        <v>10</v>
      </c>
      <c r="V81" s="57" t="s">
        <v>6</v>
      </c>
      <c r="W81" s="57" t="s">
        <v>21</v>
      </c>
      <c r="X81" s="57">
        <v>1</v>
      </c>
    </row>
    <row r="82" spans="1:24">
      <c r="A82" s="57" t="s">
        <v>232</v>
      </c>
      <c r="B82" s="57">
        <v>19</v>
      </c>
      <c r="C82" s="57">
        <v>5</v>
      </c>
      <c r="D82" s="57">
        <v>5</v>
      </c>
      <c r="E82" s="57">
        <v>5</v>
      </c>
      <c r="F82" s="57">
        <v>5</v>
      </c>
      <c r="G82" s="57">
        <v>5</v>
      </c>
      <c r="H82" s="57">
        <v>4</v>
      </c>
      <c r="I82" s="57">
        <v>5</v>
      </c>
      <c r="J82" s="57">
        <v>5</v>
      </c>
      <c r="K82" s="57">
        <v>5</v>
      </c>
      <c r="L82" s="57">
        <v>5</v>
      </c>
      <c r="M82" s="57">
        <v>4</v>
      </c>
      <c r="N82" s="57">
        <v>5</v>
      </c>
      <c r="O82" s="57">
        <v>5</v>
      </c>
      <c r="P82" s="57">
        <v>5</v>
      </c>
      <c r="Q82" s="57">
        <v>5</v>
      </c>
      <c r="R82" s="57" t="s">
        <v>197</v>
      </c>
      <c r="S82" s="57" t="s">
        <v>22</v>
      </c>
      <c r="T82" s="57" t="s">
        <v>6</v>
      </c>
      <c r="U82" s="57">
        <v>13</v>
      </c>
      <c r="V82" s="57" t="s">
        <v>6</v>
      </c>
      <c r="W82" s="57" t="s">
        <v>22</v>
      </c>
      <c r="X82" s="57">
        <v>0</v>
      </c>
    </row>
    <row r="83" spans="1:24">
      <c r="A83" s="57" t="s">
        <v>233</v>
      </c>
      <c r="B83" s="57">
        <v>20</v>
      </c>
      <c r="C83" s="57">
        <v>5</v>
      </c>
      <c r="D83" s="57">
        <v>5</v>
      </c>
      <c r="E83" s="57">
        <v>5</v>
      </c>
      <c r="F83" s="57">
        <v>5</v>
      </c>
      <c r="G83" s="57">
        <v>5</v>
      </c>
      <c r="H83" s="57">
        <v>5</v>
      </c>
      <c r="I83" s="57">
        <v>5</v>
      </c>
      <c r="J83" s="57">
        <v>4</v>
      </c>
      <c r="K83" s="57">
        <v>4</v>
      </c>
      <c r="L83" s="57">
        <v>5</v>
      </c>
      <c r="M83" s="57">
        <v>3</v>
      </c>
      <c r="N83" s="57">
        <v>5</v>
      </c>
      <c r="O83" s="57">
        <v>5</v>
      </c>
      <c r="P83" s="57">
        <v>5</v>
      </c>
      <c r="Q83" s="57">
        <v>5</v>
      </c>
      <c r="R83" s="57" t="s">
        <v>197</v>
      </c>
      <c r="S83" s="57" t="s">
        <v>23</v>
      </c>
      <c r="T83" s="57" t="s">
        <v>6</v>
      </c>
      <c r="U83" s="57">
        <v>12</v>
      </c>
      <c r="V83" s="57" t="s">
        <v>6</v>
      </c>
      <c r="W83" s="57" t="s">
        <v>23</v>
      </c>
      <c r="X83" s="57">
        <v>0</v>
      </c>
    </row>
    <row r="84" spans="1:24">
      <c r="A84" s="57" t="s">
        <v>234</v>
      </c>
      <c r="B84" s="57">
        <v>21</v>
      </c>
      <c r="C84" s="57">
        <v>5</v>
      </c>
      <c r="D84" s="57">
        <v>3</v>
      </c>
      <c r="E84" s="57">
        <v>5</v>
      </c>
      <c r="F84" s="57">
        <v>5</v>
      </c>
      <c r="G84" s="57">
        <v>5</v>
      </c>
      <c r="H84" s="57">
        <v>5</v>
      </c>
      <c r="I84" s="57">
        <v>5</v>
      </c>
      <c r="J84" s="57">
        <v>5</v>
      </c>
      <c r="K84" s="57">
        <v>3</v>
      </c>
      <c r="L84" s="57">
        <v>5</v>
      </c>
      <c r="M84" s="57">
        <v>5</v>
      </c>
      <c r="N84" s="57">
        <v>5</v>
      </c>
      <c r="O84" s="57">
        <v>5</v>
      </c>
      <c r="P84" s="57">
        <v>5</v>
      </c>
      <c r="Q84" s="57">
        <v>5</v>
      </c>
      <c r="R84" s="57" t="s">
        <v>197</v>
      </c>
      <c r="S84" s="57" t="s">
        <v>24</v>
      </c>
      <c r="T84" s="57" t="s">
        <v>6</v>
      </c>
      <c r="U84" s="57">
        <v>13</v>
      </c>
      <c r="V84" s="57" t="s">
        <v>6</v>
      </c>
      <c r="W84" s="57" t="s">
        <v>24</v>
      </c>
      <c r="X84" s="57">
        <v>0</v>
      </c>
    </row>
    <row r="85" spans="1:24">
      <c r="A85" s="57" t="s">
        <v>235</v>
      </c>
      <c r="B85" s="57">
        <v>22</v>
      </c>
      <c r="C85" s="57">
        <v>4</v>
      </c>
      <c r="D85" s="57">
        <v>5</v>
      </c>
      <c r="E85" s="57">
        <v>5</v>
      </c>
      <c r="F85" s="57">
        <v>5</v>
      </c>
      <c r="G85" s="57">
        <v>5</v>
      </c>
      <c r="H85" s="57">
        <v>4</v>
      </c>
      <c r="I85" s="57">
        <v>5</v>
      </c>
      <c r="J85" s="57">
        <v>5</v>
      </c>
      <c r="K85" s="57">
        <v>4</v>
      </c>
      <c r="L85" s="57">
        <v>5</v>
      </c>
      <c r="M85" s="57">
        <v>4</v>
      </c>
      <c r="N85" s="57">
        <v>5</v>
      </c>
      <c r="O85" s="57">
        <v>5</v>
      </c>
      <c r="P85" s="57">
        <v>5</v>
      </c>
      <c r="Q85" s="57">
        <v>5</v>
      </c>
      <c r="R85" s="57" t="s">
        <v>197</v>
      </c>
      <c r="S85" s="57" t="s">
        <v>26</v>
      </c>
      <c r="T85" s="57" t="s">
        <v>6</v>
      </c>
      <c r="U85" s="57">
        <v>11</v>
      </c>
      <c r="V85" s="57" t="s">
        <v>6</v>
      </c>
      <c r="W85" s="57" t="s">
        <v>26</v>
      </c>
      <c r="X85" s="57">
        <v>0</v>
      </c>
    </row>
    <row r="86" spans="1:24">
      <c r="A86" s="57" t="s">
        <v>236</v>
      </c>
      <c r="B86" s="57">
        <v>23</v>
      </c>
      <c r="C86" s="57">
        <v>5</v>
      </c>
      <c r="D86" s="57">
        <v>5</v>
      </c>
      <c r="E86" s="57">
        <v>5</v>
      </c>
      <c r="F86" s="57">
        <v>5</v>
      </c>
      <c r="G86" s="57">
        <v>5</v>
      </c>
      <c r="H86" s="57">
        <v>5</v>
      </c>
      <c r="I86" s="57">
        <v>5</v>
      </c>
      <c r="J86" s="57">
        <v>2</v>
      </c>
      <c r="K86" s="57">
        <v>5</v>
      </c>
      <c r="L86" s="57">
        <v>5</v>
      </c>
      <c r="M86" s="57">
        <v>4</v>
      </c>
      <c r="N86" s="57">
        <v>3</v>
      </c>
      <c r="O86" s="57">
        <v>5</v>
      </c>
      <c r="P86" s="57">
        <v>5</v>
      </c>
      <c r="Q86" s="57">
        <v>5</v>
      </c>
      <c r="R86" s="57" t="s">
        <v>197</v>
      </c>
      <c r="S86" s="57" t="s">
        <v>25</v>
      </c>
      <c r="T86" s="57" t="s">
        <v>6</v>
      </c>
      <c r="U86" s="57">
        <v>12</v>
      </c>
      <c r="V86" s="57" t="s">
        <v>6</v>
      </c>
      <c r="W86" s="57" t="s">
        <v>25</v>
      </c>
      <c r="X86" s="57">
        <v>0</v>
      </c>
    </row>
    <row r="87" spans="1:24">
      <c r="A87" s="57" t="s">
        <v>237</v>
      </c>
      <c r="B87" s="57">
        <v>24</v>
      </c>
      <c r="C87" s="57">
        <v>3</v>
      </c>
      <c r="D87" s="57">
        <v>2</v>
      </c>
      <c r="E87" s="57">
        <v>1</v>
      </c>
      <c r="F87" s="57">
        <v>0</v>
      </c>
      <c r="G87" s="57">
        <v>1</v>
      </c>
      <c r="H87" s="57">
        <v>3</v>
      </c>
      <c r="I87" s="57">
        <v>0</v>
      </c>
      <c r="J87" s="57">
        <v>5</v>
      </c>
      <c r="K87" s="57">
        <v>2</v>
      </c>
      <c r="L87" s="57">
        <v>3</v>
      </c>
      <c r="M87" s="57">
        <v>3</v>
      </c>
      <c r="N87" s="57">
        <v>0</v>
      </c>
      <c r="O87" s="57">
        <v>4</v>
      </c>
      <c r="P87" s="57">
        <v>0</v>
      </c>
      <c r="Q87" s="57">
        <v>0</v>
      </c>
      <c r="R87" s="57" t="s">
        <v>238</v>
      </c>
      <c r="S87" s="57" t="s">
        <v>27</v>
      </c>
      <c r="T87" s="57" t="s">
        <v>2</v>
      </c>
      <c r="U87" s="57">
        <v>1</v>
      </c>
      <c r="V87" s="57" t="s">
        <v>2</v>
      </c>
      <c r="W87" s="57" t="s">
        <v>27</v>
      </c>
      <c r="X87" s="57">
        <v>5</v>
      </c>
    </row>
    <row r="88" spans="1:24">
      <c r="A88" s="57" t="s">
        <v>239</v>
      </c>
      <c r="B88" s="57">
        <v>25</v>
      </c>
      <c r="C88" s="57">
        <v>3</v>
      </c>
      <c r="D88" s="57">
        <v>2</v>
      </c>
      <c r="E88" s="57">
        <v>1</v>
      </c>
      <c r="F88" s="57">
        <v>0</v>
      </c>
      <c r="G88" s="57">
        <v>1</v>
      </c>
      <c r="H88" s="57">
        <v>1</v>
      </c>
      <c r="I88" s="57">
        <v>0</v>
      </c>
      <c r="J88" s="57">
        <v>5</v>
      </c>
      <c r="K88" s="57">
        <v>1</v>
      </c>
      <c r="L88" s="57">
        <v>3</v>
      </c>
      <c r="M88" s="57">
        <v>0</v>
      </c>
      <c r="N88" s="57">
        <v>1</v>
      </c>
      <c r="O88" s="57">
        <v>4</v>
      </c>
      <c r="P88" s="57">
        <v>0</v>
      </c>
      <c r="Q88" s="57">
        <v>0</v>
      </c>
      <c r="R88" s="57" t="s">
        <v>238</v>
      </c>
      <c r="S88" s="57" t="s">
        <v>28</v>
      </c>
      <c r="T88" s="57" t="s">
        <v>2</v>
      </c>
      <c r="U88" s="57">
        <v>1</v>
      </c>
      <c r="V88" s="57" t="s">
        <v>2</v>
      </c>
      <c r="W88" s="57" t="s">
        <v>28</v>
      </c>
      <c r="X88" s="57">
        <v>5</v>
      </c>
    </row>
    <row r="89" spans="1:24">
      <c r="A89" s="57" t="s">
        <v>240</v>
      </c>
      <c r="B89" s="57">
        <v>26</v>
      </c>
      <c r="C89" s="57">
        <v>3</v>
      </c>
      <c r="D89" s="57">
        <v>2</v>
      </c>
      <c r="E89" s="57">
        <v>1</v>
      </c>
      <c r="F89" s="57">
        <v>0</v>
      </c>
      <c r="G89" s="57">
        <v>1</v>
      </c>
      <c r="H89" s="57">
        <v>1</v>
      </c>
      <c r="I89" s="57">
        <v>0</v>
      </c>
      <c r="J89" s="57">
        <v>5</v>
      </c>
      <c r="K89" s="57">
        <v>1</v>
      </c>
      <c r="L89" s="57">
        <v>2</v>
      </c>
      <c r="M89" s="57">
        <v>2</v>
      </c>
      <c r="N89" s="57">
        <v>1</v>
      </c>
      <c r="O89" s="57">
        <v>5</v>
      </c>
      <c r="P89" s="57">
        <v>0</v>
      </c>
      <c r="Q89" s="57">
        <v>1</v>
      </c>
      <c r="R89" s="57" t="s">
        <v>238</v>
      </c>
      <c r="S89" s="57" t="s">
        <v>35</v>
      </c>
      <c r="T89" s="57" t="s">
        <v>2</v>
      </c>
      <c r="U89" s="57">
        <v>2</v>
      </c>
      <c r="V89" s="57" t="s">
        <v>2</v>
      </c>
      <c r="W89" s="57" t="s">
        <v>35</v>
      </c>
      <c r="X89" s="57">
        <v>3</v>
      </c>
    </row>
    <row r="90" spans="1:24">
      <c r="A90" s="57" t="s">
        <v>241</v>
      </c>
      <c r="B90" s="57">
        <v>27</v>
      </c>
      <c r="C90" s="57">
        <v>3</v>
      </c>
      <c r="D90" s="57">
        <v>2</v>
      </c>
      <c r="E90" s="57">
        <v>1</v>
      </c>
      <c r="F90" s="57">
        <v>0</v>
      </c>
      <c r="G90" s="57">
        <v>1</v>
      </c>
      <c r="H90" s="57">
        <v>1</v>
      </c>
      <c r="I90" s="57">
        <v>0</v>
      </c>
      <c r="J90" s="57">
        <v>4</v>
      </c>
      <c r="K90" s="57">
        <v>1</v>
      </c>
      <c r="L90" s="57">
        <v>3</v>
      </c>
      <c r="M90" s="57">
        <v>3</v>
      </c>
      <c r="N90" s="57">
        <v>0</v>
      </c>
      <c r="O90" s="57">
        <v>3</v>
      </c>
      <c r="P90" s="57">
        <v>0</v>
      </c>
      <c r="Q90" s="57">
        <v>1</v>
      </c>
      <c r="R90" s="57" t="s">
        <v>238</v>
      </c>
      <c r="S90" s="57" t="s">
        <v>29</v>
      </c>
      <c r="T90" s="57" t="s">
        <v>2</v>
      </c>
      <c r="U90" s="57">
        <v>0</v>
      </c>
      <c r="V90" s="57" t="s">
        <v>2</v>
      </c>
      <c r="W90" s="57" t="s">
        <v>29</v>
      </c>
      <c r="X90" s="57">
        <v>4</v>
      </c>
    </row>
    <row r="91" spans="1:24">
      <c r="A91" s="57" t="s">
        <v>242</v>
      </c>
      <c r="B91" s="57">
        <v>28</v>
      </c>
      <c r="C91" s="57">
        <v>3</v>
      </c>
      <c r="D91" s="57">
        <v>2</v>
      </c>
      <c r="E91" s="57">
        <v>1</v>
      </c>
      <c r="F91" s="57">
        <v>0</v>
      </c>
      <c r="G91" s="57">
        <v>4</v>
      </c>
      <c r="H91" s="57">
        <v>1</v>
      </c>
      <c r="I91" s="57">
        <v>0</v>
      </c>
      <c r="J91" s="57">
        <v>5</v>
      </c>
      <c r="K91" s="57">
        <v>3</v>
      </c>
      <c r="L91" s="57">
        <v>3</v>
      </c>
      <c r="M91" s="57">
        <v>3</v>
      </c>
      <c r="N91" s="57">
        <v>1</v>
      </c>
      <c r="O91" s="57">
        <v>5</v>
      </c>
      <c r="P91" s="57">
        <v>0</v>
      </c>
      <c r="Q91" s="57">
        <v>0</v>
      </c>
      <c r="R91" s="57" t="s">
        <v>238</v>
      </c>
      <c r="S91" s="57" t="s">
        <v>32</v>
      </c>
      <c r="T91" s="57" t="s">
        <v>2</v>
      </c>
      <c r="U91" s="57">
        <v>2</v>
      </c>
      <c r="V91" s="57" t="s">
        <v>2</v>
      </c>
      <c r="W91" s="57" t="s">
        <v>32</v>
      </c>
      <c r="X91" s="57">
        <v>4</v>
      </c>
    </row>
    <row r="92" spans="1:24">
      <c r="A92" s="57" t="s">
        <v>243</v>
      </c>
      <c r="B92" s="57">
        <v>29</v>
      </c>
      <c r="C92" s="57">
        <v>1</v>
      </c>
      <c r="D92" s="57">
        <v>2</v>
      </c>
      <c r="E92" s="57">
        <v>1</v>
      </c>
      <c r="F92" s="57">
        <v>0</v>
      </c>
      <c r="G92" s="57">
        <v>1</v>
      </c>
      <c r="H92" s="57">
        <v>1</v>
      </c>
      <c r="I92" s="57">
        <v>0</v>
      </c>
      <c r="J92" s="57">
        <v>4</v>
      </c>
      <c r="K92" s="57">
        <v>1</v>
      </c>
      <c r="L92" s="57">
        <v>5</v>
      </c>
      <c r="M92" s="57">
        <v>3</v>
      </c>
      <c r="N92" s="57">
        <v>0</v>
      </c>
      <c r="O92" s="57">
        <v>5</v>
      </c>
      <c r="P92" s="57">
        <v>0</v>
      </c>
      <c r="Q92" s="57">
        <v>1</v>
      </c>
      <c r="R92" s="57" t="s">
        <v>238</v>
      </c>
      <c r="S92" s="57" t="s">
        <v>31</v>
      </c>
      <c r="T92" s="57" t="s">
        <v>2</v>
      </c>
      <c r="U92" s="57">
        <v>2</v>
      </c>
      <c r="V92" s="57" t="s">
        <v>2</v>
      </c>
      <c r="W92" s="57" t="s">
        <v>31</v>
      </c>
      <c r="X92" s="57">
        <v>4</v>
      </c>
    </row>
    <row r="93" spans="1:24">
      <c r="A93" s="57" t="s">
        <v>244</v>
      </c>
      <c r="B93" s="57">
        <v>30</v>
      </c>
      <c r="C93" s="57">
        <v>3</v>
      </c>
      <c r="D93" s="57">
        <v>2</v>
      </c>
      <c r="E93" s="57">
        <v>1</v>
      </c>
      <c r="F93" s="57">
        <v>0</v>
      </c>
      <c r="G93" s="57">
        <v>1</v>
      </c>
      <c r="H93" s="57">
        <v>1</v>
      </c>
      <c r="I93" s="57">
        <v>0</v>
      </c>
      <c r="J93" s="57">
        <v>5</v>
      </c>
      <c r="K93" s="57">
        <v>0</v>
      </c>
      <c r="L93" s="57">
        <v>3</v>
      </c>
      <c r="M93" s="57">
        <v>3</v>
      </c>
      <c r="N93" s="57">
        <v>1</v>
      </c>
      <c r="O93" s="57">
        <v>5</v>
      </c>
      <c r="P93" s="57">
        <v>0</v>
      </c>
      <c r="Q93" s="57">
        <v>0</v>
      </c>
      <c r="R93" s="57" t="s">
        <v>238</v>
      </c>
      <c r="S93" s="57" t="s">
        <v>30</v>
      </c>
      <c r="T93" s="57" t="s">
        <v>2</v>
      </c>
      <c r="U93" s="57">
        <v>2</v>
      </c>
      <c r="V93" s="57" t="s">
        <v>2</v>
      </c>
      <c r="W93" s="57" t="s">
        <v>30</v>
      </c>
      <c r="X93" s="57">
        <v>5</v>
      </c>
    </row>
    <row r="94" spans="1:24">
      <c r="A94" s="57" t="s">
        <v>245</v>
      </c>
      <c r="B94" s="57">
        <v>31</v>
      </c>
      <c r="C94" s="57">
        <v>1</v>
      </c>
      <c r="D94" s="57">
        <v>2</v>
      </c>
      <c r="E94" s="57">
        <v>1</v>
      </c>
      <c r="F94" s="57">
        <v>0</v>
      </c>
      <c r="G94" s="57">
        <v>1</v>
      </c>
      <c r="H94" s="57">
        <v>1</v>
      </c>
      <c r="I94" s="57">
        <v>0</v>
      </c>
      <c r="J94" s="57">
        <v>5</v>
      </c>
      <c r="K94" s="57">
        <v>0</v>
      </c>
      <c r="L94" s="57">
        <v>4</v>
      </c>
      <c r="M94" s="57">
        <v>2</v>
      </c>
      <c r="N94" s="57">
        <v>0</v>
      </c>
      <c r="O94" s="57">
        <v>5</v>
      </c>
      <c r="P94" s="57">
        <v>0</v>
      </c>
      <c r="Q94" s="57">
        <v>1</v>
      </c>
      <c r="R94" s="57" t="s">
        <v>238</v>
      </c>
      <c r="S94" s="57" t="s">
        <v>33</v>
      </c>
      <c r="T94" s="57" t="s">
        <v>2</v>
      </c>
      <c r="U94" s="57">
        <v>2</v>
      </c>
      <c r="V94" s="57" t="s">
        <v>2</v>
      </c>
      <c r="W94" s="57" t="s">
        <v>33</v>
      </c>
      <c r="X94" s="57">
        <v>5</v>
      </c>
    </row>
    <row r="95" spans="1:24">
      <c r="A95" s="57" t="s">
        <v>246</v>
      </c>
      <c r="B95" s="57">
        <v>24</v>
      </c>
      <c r="C95" s="57">
        <v>3</v>
      </c>
      <c r="D95" s="57">
        <v>5</v>
      </c>
      <c r="E95" s="57">
        <v>2</v>
      </c>
      <c r="F95" s="57">
        <v>2</v>
      </c>
      <c r="G95" s="57">
        <v>3</v>
      </c>
      <c r="H95" s="57">
        <v>3</v>
      </c>
      <c r="I95" s="57">
        <v>2</v>
      </c>
      <c r="J95" s="57">
        <v>3</v>
      </c>
      <c r="K95" s="57">
        <v>5</v>
      </c>
      <c r="L95" s="57">
        <v>5</v>
      </c>
      <c r="M95" s="57">
        <v>2</v>
      </c>
      <c r="N95" s="57">
        <v>2</v>
      </c>
      <c r="O95" s="57">
        <v>0</v>
      </c>
      <c r="P95" s="57">
        <v>0</v>
      </c>
      <c r="Q95" s="57">
        <v>0</v>
      </c>
      <c r="R95" s="57" t="s">
        <v>238</v>
      </c>
      <c r="S95" s="57" t="s">
        <v>27</v>
      </c>
      <c r="T95" s="57" t="s">
        <v>3</v>
      </c>
      <c r="U95" s="57">
        <v>3</v>
      </c>
      <c r="V95" s="57" t="s">
        <v>3</v>
      </c>
      <c r="W95" s="57" t="s">
        <v>27</v>
      </c>
      <c r="X95" s="57">
        <v>3</v>
      </c>
    </row>
    <row r="96" spans="1:24">
      <c r="A96" s="57" t="s">
        <v>247</v>
      </c>
      <c r="B96" s="57">
        <v>25</v>
      </c>
      <c r="C96" s="57">
        <v>2</v>
      </c>
      <c r="D96" s="57">
        <v>3</v>
      </c>
      <c r="E96" s="57">
        <v>2</v>
      </c>
      <c r="F96" s="57">
        <v>0</v>
      </c>
      <c r="G96" s="57">
        <v>3</v>
      </c>
      <c r="H96" s="57">
        <v>3</v>
      </c>
      <c r="I96" s="57">
        <v>2</v>
      </c>
      <c r="J96" s="57">
        <v>4</v>
      </c>
      <c r="K96" s="57">
        <v>3</v>
      </c>
      <c r="L96" s="57">
        <v>1</v>
      </c>
      <c r="M96" s="57">
        <v>0</v>
      </c>
      <c r="N96" s="57">
        <v>3</v>
      </c>
      <c r="O96" s="57">
        <v>2</v>
      </c>
      <c r="P96" s="57">
        <v>2</v>
      </c>
      <c r="Q96" s="57">
        <v>0</v>
      </c>
      <c r="R96" s="57" t="s">
        <v>238</v>
      </c>
      <c r="S96" s="57" t="s">
        <v>28</v>
      </c>
      <c r="T96" s="57" t="s">
        <v>3</v>
      </c>
      <c r="U96" s="57">
        <v>0</v>
      </c>
      <c r="V96" s="57" t="s">
        <v>3</v>
      </c>
      <c r="W96" s="57" t="s">
        <v>28</v>
      </c>
      <c r="X96" s="57">
        <v>3</v>
      </c>
    </row>
    <row r="97" spans="1:24">
      <c r="A97" s="57" t="s">
        <v>248</v>
      </c>
      <c r="B97" s="57">
        <v>26</v>
      </c>
      <c r="C97" s="57">
        <v>1</v>
      </c>
      <c r="D97" s="57">
        <v>3</v>
      </c>
      <c r="E97" s="57">
        <v>2</v>
      </c>
      <c r="F97" s="57">
        <v>0</v>
      </c>
      <c r="G97" s="57">
        <v>2</v>
      </c>
      <c r="H97" s="57">
        <v>3</v>
      </c>
      <c r="I97" s="57">
        <v>2</v>
      </c>
      <c r="J97" s="57">
        <v>3</v>
      </c>
      <c r="K97" s="57">
        <v>2</v>
      </c>
      <c r="L97" s="57">
        <v>3</v>
      </c>
      <c r="M97" s="57">
        <v>3</v>
      </c>
      <c r="N97" s="57">
        <v>4</v>
      </c>
      <c r="O97" s="57">
        <v>2</v>
      </c>
      <c r="P97" s="57">
        <v>0</v>
      </c>
      <c r="Q97" s="57">
        <v>3</v>
      </c>
      <c r="R97" s="57" t="s">
        <v>238</v>
      </c>
      <c r="S97" s="57" t="s">
        <v>35</v>
      </c>
      <c r="T97" s="57" t="s">
        <v>3</v>
      </c>
      <c r="U97" s="57">
        <v>0</v>
      </c>
      <c r="V97" s="57" t="s">
        <v>3</v>
      </c>
      <c r="W97" s="57" t="s">
        <v>35</v>
      </c>
      <c r="X97" s="57">
        <v>2</v>
      </c>
    </row>
    <row r="98" spans="1:24">
      <c r="A98" s="57" t="s">
        <v>249</v>
      </c>
      <c r="B98" s="57">
        <v>27</v>
      </c>
      <c r="C98" s="57">
        <v>2</v>
      </c>
      <c r="D98" s="57">
        <v>3</v>
      </c>
      <c r="E98" s="57">
        <v>2</v>
      </c>
      <c r="F98" s="57">
        <v>0</v>
      </c>
      <c r="G98" s="57">
        <v>2</v>
      </c>
      <c r="H98" s="57">
        <v>2</v>
      </c>
      <c r="I98" s="57">
        <v>2</v>
      </c>
      <c r="J98" s="57">
        <v>3</v>
      </c>
      <c r="K98" s="57">
        <v>4</v>
      </c>
      <c r="L98" s="57">
        <v>3</v>
      </c>
      <c r="M98" s="57">
        <v>3</v>
      </c>
      <c r="N98" s="57">
        <v>2</v>
      </c>
      <c r="O98" s="57">
        <v>2</v>
      </c>
      <c r="P98" s="57">
        <v>0</v>
      </c>
      <c r="Q98" s="57">
        <v>3</v>
      </c>
      <c r="R98" s="57" t="s">
        <v>238</v>
      </c>
      <c r="S98" s="57" t="s">
        <v>29</v>
      </c>
      <c r="T98" s="57" t="s">
        <v>3</v>
      </c>
      <c r="U98" s="57">
        <v>0</v>
      </c>
      <c r="V98" s="57" t="s">
        <v>3</v>
      </c>
      <c r="W98" s="57" t="s">
        <v>29</v>
      </c>
      <c r="X98" s="57">
        <v>2</v>
      </c>
    </row>
    <row r="99" spans="1:24">
      <c r="A99" s="57" t="s">
        <v>250</v>
      </c>
      <c r="B99" s="57">
        <v>28</v>
      </c>
      <c r="C99" s="57">
        <v>1</v>
      </c>
      <c r="D99" s="57">
        <v>5</v>
      </c>
      <c r="E99" s="57">
        <v>2</v>
      </c>
      <c r="F99" s="57">
        <v>0</v>
      </c>
      <c r="G99" s="57">
        <v>4</v>
      </c>
      <c r="H99" s="57">
        <v>3</v>
      </c>
      <c r="I99" s="57">
        <v>2</v>
      </c>
      <c r="J99" s="57">
        <v>2</v>
      </c>
      <c r="K99" s="57">
        <v>3</v>
      </c>
      <c r="L99" s="57">
        <v>3</v>
      </c>
      <c r="M99" s="57">
        <v>2</v>
      </c>
      <c r="N99" s="57">
        <v>4</v>
      </c>
      <c r="O99" s="57">
        <v>2</v>
      </c>
      <c r="P99" s="57">
        <v>2</v>
      </c>
      <c r="Q99" s="57">
        <v>0</v>
      </c>
      <c r="R99" s="57" t="s">
        <v>238</v>
      </c>
      <c r="S99" s="57" t="s">
        <v>32</v>
      </c>
      <c r="T99" s="57" t="s">
        <v>3</v>
      </c>
      <c r="U99" s="57">
        <v>1</v>
      </c>
      <c r="V99" s="57" t="s">
        <v>3</v>
      </c>
      <c r="W99" s="57" t="s">
        <v>32</v>
      </c>
      <c r="X99" s="57">
        <v>2</v>
      </c>
    </row>
    <row r="100" spans="1:24">
      <c r="A100" s="57" t="s">
        <v>251</v>
      </c>
      <c r="B100" s="57">
        <v>29</v>
      </c>
      <c r="C100" s="57">
        <v>2</v>
      </c>
      <c r="D100" s="57">
        <v>4</v>
      </c>
      <c r="E100" s="57">
        <v>2</v>
      </c>
      <c r="F100" s="57">
        <v>0</v>
      </c>
      <c r="G100" s="57">
        <v>2</v>
      </c>
      <c r="H100" s="57">
        <v>2</v>
      </c>
      <c r="I100" s="57">
        <v>2</v>
      </c>
      <c r="J100" s="57">
        <v>3</v>
      </c>
      <c r="K100" s="57">
        <v>2</v>
      </c>
      <c r="L100" s="57">
        <v>1</v>
      </c>
      <c r="M100" s="57">
        <v>3</v>
      </c>
      <c r="N100" s="57">
        <v>4</v>
      </c>
      <c r="O100" s="57">
        <v>2</v>
      </c>
      <c r="P100" s="57">
        <v>2</v>
      </c>
      <c r="Q100" s="57">
        <v>4</v>
      </c>
      <c r="R100" s="57" t="s">
        <v>238</v>
      </c>
      <c r="S100" s="57" t="s">
        <v>31</v>
      </c>
      <c r="T100" s="57" t="s">
        <v>3</v>
      </c>
      <c r="U100" s="57">
        <v>0</v>
      </c>
      <c r="V100" s="57" t="s">
        <v>3</v>
      </c>
      <c r="W100" s="57" t="s">
        <v>31</v>
      </c>
      <c r="X100" s="57">
        <v>1</v>
      </c>
    </row>
    <row r="101" spans="1:24">
      <c r="A101" s="57" t="s">
        <v>252</v>
      </c>
      <c r="B101" s="57">
        <v>30</v>
      </c>
      <c r="C101" s="57">
        <v>2</v>
      </c>
      <c r="D101" s="57">
        <v>4</v>
      </c>
      <c r="E101" s="57">
        <v>2</v>
      </c>
      <c r="F101" s="57">
        <v>2</v>
      </c>
      <c r="G101" s="57">
        <v>2</v>
      </c>
      <c r="H101" s="57">
        <v>3</v>
      </c>
      <c r="I101" s="57">
        <v>2</v>
      </c>
      <c r="J101" s="57">
        <v>2</v>
      </c>
      <c r="K101" s="57">
        <v>3</v>
      </c>
      <c r="L101" s="57">
        <v>5</v>
      </c>
      <c r="M101" s="57">
        <v>2</v>
      </c>
      <c r="N101" s="57">
        <v>3</v>
      </c>
      <c r="O101" s="57">
        <v>2</v>
      </c>
      <c r="P101" s="57">
        <v>2</v>
      </c>
      <c r="Q101" s="57">
        <v>0</v>
      </c>
      <c r="R101" s="57" t="s">
        <v>238</v>
      </c>
      <c r="S101" s="57" t="s">
        <v>30</v>
      </c>
      <c r="T101" s="57" t="s">
        <v>3</v>
      </c>
      <c r="U101" s="57">
        <v>1</v>
      </c>
      <c r="V101" s="57" t="s">
        <v>3</v>
      </c>
      <c r="W101" s="57" t="s">
        <v>30</v>
      </c>
      <c r="X101" s="57">
        <v>1</v>
      </c>
    </row>
    <row r="102" spans="1:24">
      <c r="A102" s="57" t="s">
        <v>253</v>
      </c>
      <c r="B102" s="57">
        <v>31</v>
      </c>
      <c r="C102" s="57">
        <v>2</v>
      </c>
      <c r="D102" s="57">
        <v>3</v>
      </c>
      <c r="E102" s="57">
        <v>2</v>
      </c>
      <c r="F102" s="57">
        <v>0</v>
      </c>
      <c r="G102" s="57">
        <v>2</v>
      </c>
      <c r="H102" s="57">
        <v>3</v>
      </c>
      <c r="I102" s="57">
        <v>2</v>
      </c>
      <c r="J102" s="57">
        <v>3</v>
      </c>
      <c r="K102" s="57">
        <v>2</v>
      </c>
      <c r="L102" s="57">
        <v>4</v>
      </c>
      <c r="M102" s="57">
        <v>4</v>
      </c>
      <c r="N102" s="57">
        <v>4</v>
      </c>
      <c r="O102" s="57">
        <v>2</v>
      </c>
      <c r="P102" s="57">
        <v>0</v>
      </c>
      <c r="Q102" s="57">
        <v>3</v>
      </c>
      <c r="R102" s="57" t="s">
        <v>238</v>
      </c>
      <c r="S102" s="57" t="s">
        <v>33</v>
      </c>
      <c r="T102" s="57" t="s">
        <v>3</v>
      </c>
      <c r="U102" s="57">
        <v>0</v>
      </c>
      <c r="V102" s="57" t="s">
        <v>3</v>
      </c>
      <c r="W102" s="57" t="s">
        <v>33</v>
      </c>
      <c r="X102" s="57">
        <v>2</v>
      </c>
    </row>
    <row r="103" spans="1:24">
      <c r="A103" s="57" t="s">
        <v>254</v>
      </c>
      <c r="B103" s="57">
        <v>24</v>
      </c>
      <c r="C103" s="57">
        <v>3</v>
      </c>
      <c r="D103" s="57">
        <v>1</v>
      </c>
      <c r="E103" s="57">
        <v>3</v>
      </c>
      <c r="F103" s="57">
        <v>3</v>
      </c>
      <c r="G103" s="57">
        <v>3</v>
      </c>
      <c r="H103" s="57">
        <v>3</v>
      </c>
      <c r="I103" s="57">
        <v>5</v>
      </c>
      <c r="J103" s="57">
        <v>2</v>
      </c>
      <c r="K103" s="57">
        <v>5</v>
      </c>
      <c r="L103" s="57">
        <v>3</v>
      </c>
      <c r="M103" s="57">
        <v>1</v>
      </c>
      <c r="N103" s="57">
        <v>3</v>
      </c>
      <c r="O103" s="57">
        <v>0</v>
      </c>
      <c r="P103" s="57">
        <v>5</v>
      </c>
      <c r="Q103" s="57">
        <v>0</v>
      </c>
      <c r="R103" s="57" t="s">
        <v>238</v>
      </c>
      <c r="S103" s="57" t="s">
        <v>27</v>
      </c>
      <c r="T103" s="57" t="s">
        <v>4</v>
      </c>
      <c r="U103" s="57">
        <v>3</v>
      </c>
      <c r="V103" s="57" t="s">
        <v>4</v>
      </c>
      <c r="W103" s="57" t="s">
        <v>27</v>
      </c>
      <c r="X103" s="57">
        <v>2</v>
      </c>
    </row>
    <row r="104" spans="1:24">
      <c r="A104" s="57" t="s">
        <v>255</v>
      </c>
      <c r="B104" s="57">
        <v>25</v>
      </c>
      <c r="C104" s="57">
        <v>1</v>
      </c>
      <c r="D104" s="57">
        <v>1</v>
      </c>
      <c r="E104" s="57">
        <v>3</v>
      </c>
      <c r="F104" s="57">
        <v>3</v>
      </c>
      <c r="G104" s="57">
        <v>3</v>
      </c>
      <c r="H104" s="57">
        <v>3</v>
      </c>
      <c r="I104" s="57">
        <v>5</v>
      </c>
      <c r="J104" s="57">
        <v>3</v>
      </c>
      <c r="K104" s="57">
        <v>5</v>
      </c>
      <c r="L104" s="57">
        <v>5</v>
      </c>
      <c r="M104" s="57">
        <v>0</v>
      </c>
      <c r="N104" s="57">
        <v>2</v>
      </c>
      <c r="O104" s="57">
        <v>1</v>
      </c>
      <c r="P104" s="57">
        <v>3</v>
      </c>
      <c r="Q104" s="57">
        <v>0</v>
      </c>
      <c r="R104" s="57" t="s">
        <v>238</v>
      </c>
      <c r="S104" s="57" t="s">
        <v>28</v>
      </c>
      <c r="T104" s="57" t="s">
        <v>4</v>
      </c>
      <c r="U104" s="57">
        <v>3</v>
      </c>
      <c r="V104" s="57" t="s">
        <v>4</v>
      </c>
      <c r="W104" s="57" t="s">
        <v>28</v>
      </c>
      <c r="X104" s="57">
        <v>2</v>
      </c>
    </row>
    <row r="105" spans="1:24">
      <c r="A105" s="57" t="s">
        <v>256</v>
      </c>
      <c r="B105" s="57">
        <v>26</v>
      </c>
      <c r="C105" s="57">
        <v>3</v>
      </c>
      <c r="D105" s="57">
        <v>1</v>
      </c>
      <c r="E105" s="57">
        <v>3</v>
      </c>
      <c r="F105" s="57">
        <v>3</v>
      </c>
      <c r="G105" s="57">
        <v>3</v>
      </c>
      <c r="H105" s="57">
        <v>3</v>
      </c>
      <c r="I105" s="57">
        <v>5</v>
      </c>
      <c r="J105" s="57">
        <v>2</v>
      </c>
      <c r="K105" s="57">
        <v>5</v>
      </c>
      <c r="L105" s="57">
        <v>2</v>
      </c>
      <c r="M105" s="57">
        <v>1</v>
      </c>
      <c r="N105" s="57">
        <v>2</v>
      </c>
      <c r="O105" s="57">
        <v>1</v>
      </c>
      <c r="P105" s="57">
        <v>5</v>
      </c>
      <c r="Q105" s="57">
        <v>4</v>
      </c>
      <c r="R105" s="57" t="s">
        <v>238</v>
      </c>
      <c r="S105" s="57" t="s">
        <v>35</v>
      </c>
      <c r="T105" s="57" t="s">
        <v>4</v>
      </c>
      <c r="U105" s="57">
        <v>3</v>
      </c>
      <c r="V105" s="57" t="s">
        <v>4</v>
      </c>
      <c r="W105" s="57" t="s">
        <v>35</v>
      </c>
      <c r="X105" s="57">
        <v>0</v>
      </c>
    </row>
    <row r="106" spans="1:24">
      <c r="A106" s="57" t="s">
        <v>257</v>
      </c>
      <c r="B106" s="57">
        <v>27</v>
      </c>
      <c r="C106" s="57">
        <v>2</v>
      </c>
      <c r="D106" s="57">
        <v>2</v>
      </c>
      <c r="E106" s="57">
        <v>3</v>
      </c>
      <c r="F106" s="57">
        <v>3</v>
      </c>
      <c r="G106" s="57">
        <v>3</v>
      </c>
      <c r="H106" s="57">
        <v>3</v>
      </c>
      <c r="I106" s="57">
        <v>3</v>
      </c>
      <c r="J106" s="57">
        <v>2</v>
      </c>
      <c r="K106" s="57">
        <v>5</v>
      </c>
      <c r="L106" s="57">
        <v>4</v>
      </c>
      <c r="M106" s="57">
        <v>0</v>
      </c>
      <c r="N106" s="57">
        <v>3</v>
      </c>
      <c r="O106" s="57">
        <v>2</v>
      </c>
      <c r="P106" s="57">
        <v>5</v>
      </c>
      <c r="Q106" s="57">
        <v>4</v>
      </c>
      <c r="R106" s="57" t="s">
        <v>238</v>
      </c>
      <c r="S106" s="57" t="s">
        <v>29</v>
      </c>
      <c r="T106" s="57" t="s">
        <v>4</v>
      </c>
      <c r="U106" s="57">
        <v>2</v>
      </c>
      <c r="V106" s="57" t="s">
        <v>4</v>
      </c>
      <c r="W106" s="57" t="s">
        <v>29</v>
      </c>
      <c r="X106" s="57">
        <v>1</v>
      </c>
    </row>
    <row r="107" spans="1:24">
      <c r="A107" s="57" t="s">
        <v>258</v>
      </c>
      <c r="B107" s="57">
        <v>28</v>
      </c>
      <c r="C107" s="57">
        <v>3</v>
      </c>
      <c r="D107" s="57">
        <v>0</v>
      </c>
      <c r="E107" s="57">
        <v>3</v>
      </c>
      <c r="F107" s="57">
        <v>3</v>
      </c>
      <c r="G107" s="57">
        <v>4</v>
      </c>
      <c r="H107" s="57">
        <v>3</v>
      </c>
      <c r="I107" s="57">
        <v>3</v>
      </c>
      <c r="J107" s="57">
        <v>3</v>
      </c>
      <c r="K107" s="57">
        <v>5</v>
      </c>
      <c r="L107" s="57">
        <v>5</v>
      </c>
      <c r="M107" s="57">
        <v>1</v>
      </c>
      <c r="N107" s="57">
        <v>2</v>
      </c>
      <c r="O107" s="57">
        <v>2</v>
      </c>
      <c r="P107" s="57">
        <v>5</v>
      </c>
      <c r="Q107" s="57">
        <v>0</v>
      </c>
      <c r="R107" s="57" t="s">
        <v>238</v>
      </c>
      <c r="S107" s="57" t="s">
        <v>32</v>
      </c>
      <c r="T107" s="57" t="s">
        <v>4</v>
      </c>
      <c r="U107" s="57">
        <v>3</v>
      </c>
      <c r="V107" s="57" t="s">
        <v>4</v>
      </c>
      <c r="W107" s="57" t="s">
        <v>32</v>
      </c>
      <c r="X107" s="57">
        <v>2</v>
      </c>
    </row>
    <row r="108" spans="1:24">
      <c r="A108" s="57" t="s">
        <v>259</v>
      </c>
      <c r="B108" s="57">
        <v>29</v>
      </c>
      <c r="C108" s="57">
        <v>3</v>
      </c>
      <c r="D108" s="57">
        <v>1</v>
      </c>
      <c r="E108" s="57">
        <v>3</v>
      </c>
      <c r="F108" s="57">
        <v>3</v>
      </c>
      <c r="G108" s="57">
        <v>3</v>
      </c>
      <c r="H108" s="57">
        <v>4</v>
      </c>
      <c r="I108" s="57">
        <v>3</v>
      </c>
      <c r="J108" s="57">
        <v>2</v>
      </c>
      <c r="K108" s="57">
        <v>5</v>
      </c>
      <c r="L108" s="57">
        <v>4</v>
      </c>
      <c r="M108" s="57">
        <v>1</v>
      </c>
      <c r="N108" s="57">
        <v>4</v>
      </c>
      <c r="O108" s="57">
        <v>2</v>
      </c>
      <c r="P108" s="57">
        <v>5</v>
      </c>
      <c r="Q108" s="57">
        <v>2</v>
      </c>
      <c r="R108" s="57" t="s">
        <v>238</v>
      </c>
      <c r="S108" s="57" t="s">
        <v>31</v>
      </c>
      <c r="T108" s="57" t="s">
        <v>4</v>
      </c>
      <c r="U108" s="57">
        <v>2</v>
      </c>
      <c r="V108" s="57" t="s">
        <v>4</v>
      </c>
      <c r="W108" s="57" t="s">
        <v>31</v>
      </c>
      <c r="X108" s="57">
        <v>0</v>
      </c>
    </row>
    <row r="109" spans="1:24">
      <c r="A109" s="57" t="s">
        <v>260</v>
      </c>
      <c r="B109" s="57">
        <v>30</v>
      </c>
      <c r="C109" s="57">
        <v>2</v>
      </c>
      <c r="D109" s="57">
        <v>1</v>
      </c>
      <c r="E109" s="57">
        <v>3</v>
      </c>
      <c r="F109" s="57">
        <v>3</v>
      </c>
      <c r="G109" s="57">
        <v>3</v>
      </c>
      <c r="H109" s="57">
        <v>3</v>
      </c>
      <c r="I109" s="57">
        <v>3</v>
      </c>
      <c r="J109" s="57">
        <v>3</v>
      </c>
      <c r="K109" s="57">
        <v>3</v>
      </c>
      <c r="L109" s="57">
        <v>5</v>
      </c>
      <c r="M109" s="57">
        <v>1</v>
      </c>
      <c r="N109" s="57">
        <v>5</v>
      </c>
      <c r="O109" s="57">
        <v>0</v>
      </c>
      <c r="P109" s="57">
        <v>4</v>
      </c>
      <c r="Q109" s="57">
        <v>0</v>
      </c>
      <c r="R109" s="57" t="s">
        <v>238</v>
      </c>
      <c r="S109" s="57" t="s">
        <v>30</v>
      </c>
      <c r="T109" s="57" t="s">
        <v>4</v>
      </c>
      <c r="U109" s="57">
        <v>2</v>
      </c>
      <c r="V109" s="57" t="s">
        <v>4</v>
      </c>
      <c r="W109" s="57" t="s">
        <v>30</v>
      </c>
      <c r="X109" s="57">
        <v>2</v>
      </c>
    </row>
    <row r="110" spans="1:24">
      <c r="A110" s="57" t="s">
        <v>261</v>
      </c>
      <c r="B110" s="57">
        <v>31</v>
      </c>
      <c r="C110" s="57">
        <v>3</v>
      </c>
      <c r="D110" s="57">
        <v>2</v>
      </c>
      <c r="E110" s="57">
        <v>3</v>
      </c>
      <c r="F110" s="57">
        <v>3</v>
      </c>
      <c r="G110" s="57">
        <v>3</v>
      </c>
      <c r="H110" s="57">
        <v>3</v>
      </c>
      <c r="I110" s="57">
        <v>3</v>
      </c>
      <c r="J110" s="57">
        <v>2</v>
      </c>
      <c r="K110" s="57">
        <v>5</v>
      </c>
      <c r="L110" s="57">
        <v>5</v>
      </c>
      <c r="M110" s="57">
        <v>1</v>
      </c>
      <c r="N110" s="57">
        <v>4</v>
      </c>
      <c r="O110" s="57">
        <v>0</v>
      </c>
      <c r="P110" s="57">
        <v>5</v>
      </c>
      <c r="Q110" s="57">
        <v>4</v>
      </c>
      <c r="R110" s="57" t="s">
        <v>238</v>
      </c>
      <c r="S110" s="57" t="s">
        <v>33</v>
      </c>
      <c r="T110" s="57" t="s">
        <v>4</v>
      </c>
      <c r="U110" s="57">
        <v>3</v>
      </c>
      <c r="V110" s="57" t="s">
        <v>4</v>
      </c>
      <c r="W110" s="57" t="s">
        <v>33</v>
      </c>
      <c r="X110" s="57">
        <v>1</v>
      </c>
    </row>
    <row r="111" spans="1:24">
      <c r="A111" s="57" t="s">
        <v>262</v>
      </c>
      <c r="B111" s="57">
        <v>24</v>
      </c>
      <c r="C111" s="57">
        <v>5</v>
      </c>
      <c r="D111" s="57">
        <v>5</v>
      </c>
      <c r="E111" s="57">
        <v>4</v>
      </c>
      <c r="F111" s="57">
        <v>4</v>
      </c>
      <c r="G111" s="57">
        <v>4</v>
      </c>
      <c r="H111" s="57">
        <v>5</v>
      </c>
      <c r="I111" s="57">
        <v>5</v>
      </c>
      <c r="J111" s="57">
        <v>0</v>
      </c>
      <c r="K111" s="57">
        <v>1</v>
      </c>
      <c r="L111" s="57">
        <v>3</v>
      </c>
      <c r="M111" s="57">
        <v>5</v>
      </c>
      <c r="N111" s="57">
        <v>5</v>
      </c>
      <c r="O111" s="57">
        <v>4</v>
      </c>
      <c r="P111" s="57">
        <v>5</v>
      </c>
      <c r="Q111" s="57">
        <v>4</v>
      </c>
      <c r="R111" s="57" t="s">
        <v>238</v>
      </c>
      <c r="S111" s="57" t="s">
        <v>27</v>
      </c>
      <c r="T111" s="57" t="s">
        <v>5</v>
      </c>
      <c r="U111" s="57">
        <v>7</v>
      </c>
      <c r="V111" s="57" t="s">
        <v>5</v>
      </c>
      <c r="W111" s="57" t="s">
        <v>27</v>
      </c>
      <c r="X111" s="57">
        <v>1</v>
      </c>
    </row>
    <row r="112" spans="1:24">
      <c r="A112" s="57" t="s">
        <v>263</v>
      </c>
      <c r="B112" s="57">
        <v>25</v>
      </c>
      <c r="C112" s="57">
        <v>5</v>
      </c>
      <c r="D112" s="57">
        <v>5</v>
      </c>
      <c r="E112" s="57">
        <v>4</v>
      </c>
      <c r="F112" s="57">
        <v>4</v>
      </c>
      <c r="G112" s="57">
        <v>4</v>
      </c>
      <c r="H112" s="57">
        <v>5</v>
      </c>
      <c r="I112" s="57">
        <v>5</v>
      </c>
      <c r="J112" s="57">
        <v>0</v>
      </c>
      <c r="K112" s="57">
        <v>4</v>
      </c>
      <c r="L112" s="57">
        <v>3</v>
      </c>
      <c r="M112" s="57">
        <v>5</v>
      </c>
      <c r="N112" s="57">
        <v>5</v>
      </c>
      <c r="O112" s="57">
        <v>5</v>
      </c>
      <c r="P112" s="57">
        <v>5</v>
      </c>
      <c r="Q112" s="57">
        <v>4</v>
      </c>
      <c r="R112" s="57" t="s">
        <v>238</v>
      </c>
      <c r="S112" s="57" t="s">
        <v>28</v>
      </c>
      <c r="T112" s="57" t="s">
        <v>5</v>
      </c>
      <c r="U112" s="57">
        <v>8</v>
      </c>
      <c r="V112" s="57" t="s">
        <v>5</v>
      </c>
      <c r="W112" s="57" t="s">
        <v>28</v>
      </c>
      <c r="X112" s="57">
        <v>1</v>
      </c>
    </row>
    <row r="113" spans="1:24">
      <c r="A113" s="57" t="s">
        <v>264</v>
      </c>
      <c r="B113" s="57">
        <v>26</v>
      </c>
      <c r="C113" s="57">
        <v>5</v>
      </c>
      <c r="D113" s="57">
        <v>4</v>
      </c>
      <c r="E113" s="57">
        <v>4</v>
      </c>
      <c r="F113" s="57">
        <v>4</v>
      </c>
      <c r="G113" s="57">
        <v>4</v>
      </c>
      <c r="H113" s="57">
        <v>5</v>
      </c>
      <c r="I113" s="57">
        <v>5</v>
      </c>
      <c r="J113" s="57">
        <v>0</v>
      </c>
      <c r="K113" s="57">
        <v>5</v>
      </c>
      <c r="L113" s="57">
        <v>5</v>
      </c>
      <c r="M113" s="57">
        <v>5</v>
      </c>
      <c r="N113" s="57">
        <v>5</v>
      </c>
      <c r="O113" s="57">
        <v>3</v>
      </c>
      <c r="P113" s="57">
        <v>5</v>
      </c>
      <c r="Q113" s="57">
        <v>2</v>
      </c>
      <c r="R113" s="57" t="s">
        <v>238</v>
      </c>
      <c r="S113" s="57" t="s">
        <v>35</v>
      </c>
      <c r="T113" s="57" t="s">
        <v>5</v>
      </c>
      <c r="U113" s="57">
        <v>8</v>
      </c>
      <c r="V113" s="57" t="s">
        <v>5</v>
      </c>
      <c r="W113" s="57" t="s">
        <v>35</v>
      </c>
      <c r="X113" s="57">
        <v>1</v>
      </c>
    </row>
    <row r="114" spans="1:24">
      <c r="A114" s="57" t="s">
        <v>265</v>
      </c>
      <c r="B114" s="57">
        <v>27</v>
      </c>
      <c r="C114" s="57">
        <v>5</v>
      </c>
      <c r="D114" s="57">
        <v>5</v>
      </c>
      <c r="E114" s="57">
        <v>4</v>
      </c>
      <c r="F114" s="57">
        <v>4</v>
      </c>
      <c r="G114" s="57">
        <v>4</v>
      </c>
      <c r="H114" s="57">
        <v>5</v>
      </c>
      <c r="I114" s="57">
        <v>5</v>
      </c>
      <c r="J114" s="57">
        <v>0</v>
      </c>
      <c r="K114" s="57">
        <v>3</v>
      </c>
      <c r="L114" s="57">
        <v>3</v>
      </c>
      <c r="M114" s="57">
        <v>5</v>
      </c>
      <c r="N114" s="57">
        <v>5</v>
      </c>
      <c r="O114" s="57">
        <v>4</v>
      </c>
      <c r="P114" s="57">
        <v>5</v>
      </c>
      <c r="Q114" s="57">
        <v>2</v>
      </c>
      <c r="R114" s="57" t="s">
        <v>238</v>
      </c>
      <c r="S114" s="57" t="s">
        <v>29</v>
      </c>
      <c r="T114" s="57" t="s">
        <v>5</v>
      </c>
      <c r="U114" s="57">
        <v>7</v>
      </c>
      <c r="V114" s="57" t="s">
        <v>5</v>
      </c>
      <c r="W114" s="57" t="s">
        <v>29</v>
      </c>
      <c r="X114" s="57">
        <v>1</v>
      </c>
    </row>
    <row r="115" spans="1:24">
      <c r="A115" s="57" t="s">
        <v>266</v>
      </c>
      <c r="B115" s="57">
        <v>28</v>
      </c>
      <c r="C115" s="57">
        <v>5</v>
      </c>
      <c r="D115" s="57">
        <v>3</v>
      </c>
      <c r="E115" s="57">
        <v>4</v>
      </c>
      <c r="F115" s="57">
        <v>4</v>
      </c>
      <c r="G115" s="57">
        <v>1</v>
      </c>
      <c r="H115" s="57">
        <v>5</v>
      </c>
      <c r="I115" s="57">
        <v>5</v>
      </c>
      <c r="J115" s="57">
        <v>0</v>
      </c>
      <c r="K115" s="57">
        <v>4</v>
      </c>
      <c r="L115" s="57">
        <v>5</v>
      </c>
      <c r="M115" s="57">
        <v>4</v>
      </c>
      <c r="N115" s="57">
        <v>5</v>
      </c>
      <c r="O115" s="57">
        <v>3</v>
      </c>
      <c r="P115" s="57">
        <v>5</v>
      </c>
      <c r="Q115" s="57">
        <v>4</v>
      </c>
      <c r="R115" s="57" t="s">
        <v>238</v>
      </c>
      <c r="S115" s="57" t="s">
        <v>32</v>
      </c>
      <c r="T115" s="57" t="s">
        <v>5</v>
      </c>
      <c r="U115" s="57">
        <v>6</v>
      </c>
      <c r="V115" s="57" t="s">
        <v>5</v>
      </c>
      <c r="W115" s="57" t="s">
        <v>32</v>
      </c>
      <c r="X115" s="57">
        <v>1</v>
      </c>
    </row>
    <row r="116" spans="1:24">
      <c r="A116" s="57" t="s">
        <v>267</v>
      </c>
      <c r="B116" s="57">
        <v>29</v>
      </c>
      <c r="C116" s="57">
        <v>5</v>
      </c>
      <c r="D116" s="57">
        <v>5</v>
      </c>
      <c r="E116" s="57">
        <v>4</v>
      </c>
      <c r="F116" s="57">
        <v>4</v>
      </c>
      <c r="G116" s="57">
        <v>4</v>
      </c>
      <c r="H116" s="57">
        <v>5</v>
      </c>
      <c r="I116" s="57">
        <v>5</v>
      </c>
      <c r="J116" s="57">
        <v>0</v>
      </c>
      <c r="K116" s="57">
        <v>4</v>
      </c>
      <c r="L116" s="57">
        <v>4</v>
      </c>
      <c r="M116" s="57">
        <v>4</v>
      </c>
      <c r="N116" s="57">
        <v>2</v>
      </c>
      <c r="O116" s="57">
        <v>3</v>
      </c>
      <c r="P116" s="57">
        <v>5</v>
      </c>
      <c r="Q116" s="57">
        <v>3</v>
      </c>
      <c r="R116" s="57" t="s">
        <v>238</v>
      </c>
      <c r="S116" s="57" t="s">
        <v>31</v>
      </c>
      <c r="T116" s="57" t="s">
        <v>5</v>
      </c>
      <c r="U116" s="57">
        <v>5</v>
      </c>
      <c r="V116" s="57" t="s">
        <v>5</v>
      </c>
      <c r="W116" s="57" t="s">
        <v>31</v>
      </c>
      <c r="X116" s="57">
        <v>1</v>
      </c>
    </row>
    <row r="117" spans="1:24">
      <c r="A117" s="57" t="s">
        <v>268</v>
      </c>
      <c r="B117" s="57">
        <v>30</v>
      </c>
      <c r="C117" s="57">
        <v>5</v>
      </c>
      <c r="D117" s="57">
        <v>5</v>
      </c>
      <c r="E117" s="57">
        <v>4</v>
      </c>
      <c r="F117" s="57">
        <v>4</v>
      </c>
      <c r="G117" s="57">
        <v>4</v>
      </c>
      <c r="H117" s="57">
        <v>5</v>
      </c>
      <c r="I117" s="57">
        <v>5</v>
      </c>
      <c r="J117" s="57">
        <v>1</v>
      </c>
      <c r="K117" s="57">
        <v>4</v>
      </c>
      <c r="L117" s="57">
        <v>3</v>
      </c>
      <c r="M117" s="57">
        <v>5</v>
      </c>
      <c r="N117" s="57">
        <v>4</v>
      </c>
      <c r="O117" s="57">
        <v>5</v>
      </c>
      <c r="P117" s="57">
        <v>5</v>
      </c>
      <c r="Q117" s="57">
        <v>0</v>
      </c>
      <c r="R117" s="57" t="s">
        <v>238</v>
      </c>
      <c r="S117" s="57" t="s">
        <v>30</v>
      </c>
      <c r="T117" s="57" t="s">
        <v>5</v>
      </c>
      <c r="U117" s="57">
        <v>7</v>
      </c>
      <c r="V117" s="57" t="s">
        <v>5</v>
      </c>
      <c r="W117" s="57" t="s">
        <v>30</v>
      </c>
      <c r="X117" s="57">
        <v>1</v>
      </c>
    </row>
    <row r="118" spans="1:24">
      <c r="A118" s="57" t="s">
        <v>269</v>
      </c>
      <c r="B118" s="57">
        <v>31</v>
      </c>
      <c r="C118" s="57">
        <v>5</v>
      </c>
      <c r="D118" s="57">
        <v>5</v>
      </c>
      <c r="E118" s="57">
        <v>4</v>
      </c>
      <c r="F118" s="57">
        <v>4</v>
      </c>
      <c r="G118" s="57">
        <v>4</v>
      </c>
      <c r="H118" s="57">
        <v>5</v>
      </c>
      <c r="I118" s="57">
        <v>5</v>
      </c>
      <c r="J118" s="57">
        <v>1</v>
      </c>
      <c r="K118" s="57">
        <v>5</v>
      </c>
      <c r="L118" s="57">
        <v>4</v>
      </c>
      <c r="M118" s="57">
        <v>5</v>
      </c>
      <c r="N118" s="57">
        <v>2</v>
      </c>
      <c r="O118" s="57">
        <v>4</v>
      </c>
      <c r="P118" s="57">
        <v>5</v>
      </c>
      <c r="Q118" s="57">
        <v>2</v>
      </c>
      <c r="R118" s="57" t="s">
        <v>238</v>
      </c>
      <c r="S118" s="57" t="s">
        <v>33</v>
      </c>
      <c r="T118" s="57" t="s">
        <v>5</v>
      </c>
      <c r="U118" s="57">
        <v>7</v>
      </c>
      <c r="V118" s="57" t="s">
        <v>5</v>
      </c>
      <c r="W118" s="57" t="s">
        <v>33</v>
      </c>
      <c r="X118" s="57">
        <v>0</v>
      </c>
    </row>
    <row r="119" spans="1:24">
      <c r="A119" s="57" t="s">
        <v>270</v>
      </c>
      <c r="B119" s="57">
        <v>24</v>
      </c>
      <c r="C119" s="57">
        <v>4</v>
      </c>
      <c r="D119" s="57">
        <v>3</v>
      </c>
      <c r="E119" s="57">
        <v>5</v>
      </c>
      <c r="F119" s="57">
        <v>5</v>
      </c>
      <c r="G119" s="57">
        <v>5</v>
      </c>
      <c r="H119" s="57">
        <v>4</v>
      </c>
      <c r="I119" s="57">
        <v>5</v>
      </c>
      <c r="J119" s="57">
        <v>4</v>
      </c>
      <c r="K119" s="57">
        <v>5</v>
      </c>
      <c r="L119" s="57">
        <v>5</v>
      </c>
      <c r="M119" s="57">
        <v>4</v>
      </c>
      <c r="N119" s="57">
        <v>4</v>
      </c>
      <c r="O119" s="57">
        <v>5</v>
      </c>
      <c r="P119" s="57">
        <v>5</v>
      </c>
      <c r="Q119" s="57">
        <v>5</v>
      </c>
      <c r="R119" s="57" t="s">
        <v>238</v>
      </c>
      <c r="S119" s="57" t="s">
        <v>27</v>
      </c>
      <c r="T119" s="57" t="s">
        <v>6</v>
      </c>
      <c r="U119" s="57">
        <v>9</v>
      </c>
      <c r="V119" s="57" t="s">
        <v>6</v>
      </c>
      <c r="W119" s="57" t="s">
        <v>27</v>
      </c>
      <c r="X119" s="57">
        <v>0</v>
      </c>
    </row>
    <row r="120" spans="1:24">
      <c r="A120" s="57" t="s">
        <v>271</v>
      </c>
      <c r="B120" s="57">
        <v>25</v>
      </c>
      <c r="C120" s="57">
        <v>4</v>
      </c>
      <c r="D120" s="57">
        <v>4</v>
      </c>
      <c r="E120" s="57">
        <v>5</v>
      </c>
      <c r="F120" s="57">
        <v>5</v>
      </c>
      <c r="G120" s="57">
        <v>5</v>
      </c>
      <c r="H120" s="57">
        <v>4</v>
      </c>
      <c r="I120" s="57">
        <v>3</v>
      </c>
      <c r="J120" s="57">
        <v>2</v>
      </c>
      <c r="K120" s="57">
        <v>3</v>
      </c>
      <c r="L120" s="57">
        <v>5</v>
      </c>
      <c r="M120" s="57">
        <v>0</v>
      </c>
      <c r="N120" s="57">
        <v>4</v>
      </c>
      <c r="O120" s="57">
        <v>4</v>
      </c>
      <c r="P120" s="57">
        <v>5</v>
      </c>
      <c r="Q120" s="57">
        <v>5</v>
      </c>
      <c r="R120" s="57" t="s">
        <v>238</v>
      </c>
      <c r="S120" s="57" t="s">
        <v>28</v>
      </c>
      <c r="T120" s="57" t="s">
        <v>6</v>
      </c>
      <c r="U120" s="57">
        <v>6</v>
      </c>
      <c r="V120" s="57" t="s">
        <v>6</v>
      </c>
      <c r="W120" s="57" t="s">
        <v>28</v>
      </c>
      <c r="X120" s="57">
        <v>1</v>
      </c>
    </row>
    <row r="121" spans="1:24">
      <c r="A121" s="57" t="s">
        <v>272</v>
      </c>
      <c r="B121" s="57">
        <v>26</v>
      </c>
      <c r="C121" s="57">
        <v>4</v>
      </c>
      <c r="D121" s="57">
        <v>5</v>
      </c>
      <c r="E121" s="57">
        <v>5</v>
      </c>
      <c r="F121" s="57">
        <v>5</v>
      </c>
      <c r="G121" s="57">
        <v>5</v>
      </c>
      <c r="H121" s="57">
        <v>5</v>
      </c>
      <c r="I121" s="57">
        <v>5</v>
      </c>
      <c r="J121" s="57">
        <v>4</v>
      </c>
      <c r="K121" s="57">
        <v>3</v>
      </c>
      <c r="L121" s="57">
        <v>5</v>
      </c>
      <c r="M121" s="57">
        <v>4</v>
      </c>
      <c r="N121" s="57">
        <v>3</v>
      </c>
      <c r="O121" s="57">
        <v>5</v>
      </c>
      <c r="P121" s="57">
        <v>5</v>
      </c>
      <c r="Q121" s="57">
        <v>5</v>
      </c>
      <c r="R121" s="57" t="s">
        <v>238</v>
      </c>
      <c r="S121" s="57" t="s">
        <v>35</v>
      </c>
      <c r="T121" s="57" t="s">
        <v>6</v>
      </c>
      <c r="U121" s="57">
        <v>10</v>
      </c>
      <c r="V121" s="57" t="s">
        <v>6</v>
      </c>
      <c r="W121" s="57" t="s">
        <v>35</v>
      </c>
      <c r="X121" s="57">
        <v>0</v>
      </c>
    </row>
    <row r="122" spans="1:24">
      <c r="A122" s="57" t="s">
        <v>273</v>
      </c>
      <c r="B122" s="57">
        <v>27</v>
      </c>
      <c r="C122" s="57">
        <v>4</v>
      </c>
      <c r="D122" s="57">
        <v>5</v>
      </c>
      <c r="E122" s="57">
        <v>5</v>
      </c>
      <c r="F122" s="57">
        <v>5</v>
      </c>
      <c r="G122" s="57">
        <v>5</v>
      </c>
      <c r="H122" s="57">
        <v>5</v>
      </c>
      <c r="I122" s="57">
        <v>5</v>
      </c>
      <c r="J122" s="57">
        <v>5</v>
      </c>
      <c r="K122" s="57">
        <v>3</v>
      </c>
      <c r="L122" s="57">
        <v>5</v>
      </c>
      <c r="M122" s="57">
        <v>4</v>
      </c>
      <c r="N122" s="57">
        <v>4</v>
      </c>
      <c r="O122" s="57">
        <v>5</v>
      </c>
      <c r="P122" s="57">
        <v>5</v>
      </c>
      <c r="Q122" s="57">
        <v>5</v>
      </c>
      <c r="R122" s="57" t="s">
        <v>238</v>
      </c>
      <c r="S122" s="57" t="s">
        <v>29</v>
      </c>
      <c r="T122" s="57" t="s">
        <v>6</v>
      </c>
      <c r="U122" s="57">
        <v>11</v>
      </c>
      <c r="V122" s="57" t="s">
        <v>6</v>
      </c>
      <c r="W122" s="57" t="s">
        <v>29</v>
      </c>
      <c r="X122" s="57">
        <v>0</v>
      </c>
    </row>
    <row r="123" spans="1:24">
      <c r="A123" s="57" t="s">
        <v>274</v>
      </c>
      <c r="B123" s="57">
        <v>28</v>
      </c>
      <c r="C123" s="57">
        <v>4</v>
      </c>
      <c r="D123" s="57">
        <v>5</v>
      </c>
      <c r="E123" s="57">
        <v>5</v>
      </c>
      <c r="F123" s="57">
        <v>5</v>
      </c>
      <c r="G123" s="57">
        <v>5</v>
      </c>
      <c r="H123" s="57">
        <v>4</v>
      </c>
      <c r="I123" s="57">
        <v>5</v>
      </c>
      <c r="J123" s="57">
        <v>4</v>
      </c>
      <c r="K123" s="57">
        <v>1</v>
      </c>
      <c r="L123" s="57">
        <v>3</v>
      </c>
      <c r="M123" s="57">
        <v>5</v>
      </c>
      <c r="N123" s="57">
        <v>4</v>
      </c>
      <c r="O123" s="57">
        <v>5</v>
      </c>
      <c r="P123" s="57">
        <v>5</v>
      </c>
      <c r="Q123" s="57">
        <v>5</v>
      </c>
      <c r="R123" s="57" t="s">
        <v>238</v>
      </c>
      <c r="S123" s="57" t="s">
        <v>32</v>
      </c>
      <c r="T123" s="57" t="s">
        <v>6</v>
      </c>
      <c r="U123" s="57">
        <v>9</v>
      </c>
      <c r="V123" s="57" t="s">
        <v>6</v>
      </c>
      <c r="W123" s="57" t="s">
        <v>32</v>
      </c>
      <c r="X123" s="57">
        <v>0</v>
      </c>
    </row>
    <row r="124" spans="1:24">
      <c r="A124" s="57" t="s">
        <v>275</v>
      </c>
      <c r="B124" s="57">
        <v>29</v>
      </c>
      <c r="C124" s="57">
        <v>4</v>
      </c>
      <c r="D124" s="57">
        <v>4</v>
      </c>
      <c r="E124" s="57">
        <v>5</v>
      </c>
      <c r="F124" s="57">
        <v>5</v>
      </c>
      <c r="G124" s="57">
        <v>5</v>
      </c>
      <c r="H124" s="57">
        <v>4</v>
      </c>
      <c r="I124" s="57">
        <v>5</v>
      </c>
      <c r="J124" s="57">
        <v>5</v>
      </c>
      <c r="K124" s="57">
        <v>4</v>
      </c>
      <c r="L124" s="57">
        <v>2</v>
      </c>
      <c r="M124" s="57">
        <v>5</v>
      </c>
      <c r="N124" s="57">
        <v>5</v>
      </c>
      <c r="O124" s="57">
        <v>4</v>
      </c>
      <c r="P124" s="57">
        <v>5</v>
      </c>
      <c r="Q124" s="57">
        <v>5</v>
      </c>
      <c r="R124" s="57" t="s">
        <v>238</v>
      </c>
      <c r="S124" s="57" t="s">
        <v>31</v>
      </c>
      <c r="T124" s="57" t="s">
        <v>6</v>
      </c>
      <c r="U124" s="57">
        <v>9</v>
      </c>
      <c r="V124" s="57" t="s">
        <v>6</v>
      </c>
      <c r="W124" s="57" t="s">
        <v>31</v>
      </c>
      <c r="X124" s="57">
        <v>0</v>
      </c>
    </row>
    <row r="125" spans="1:24">
      <c r="A125" s="57" t="s">
        <v>276</v>
      </c>
      <c r="B125" s="57">
        <v>30</v>
      </c>
      <c r="C125" s="57">
        <v>4</v>
      </c>
      <c r="D125" s="57">
        <v>4</v>
      </c>
      <c r="E125" s="57">
        <v>5</v>
      </c>
      <c r="F125" s="57">
        <v>5</v>
      </c>
      <c r="G125" s="57">
        <v>5</v>
      </c>
      <c r="H125" s="57">
        <v>5</v>
      </c>
      <c r="I125" s="57">
        <v>5</v>
      </c>
      <c r="J125" s="57">
        <v>5</v>
      </c>
      <c r="K125" s="57">
        <v>5</v>
      </c>
      <c r="L125" s="57">
        <v>1</v>
      </c>
      <c r="M125" s="57">
        <v>4</v>
      </c>
      <c r="N125" s="57">
        <v>3</v>
      </c>
      <c r="O125" s="57">
        <v>5</v>
      </c>
      <c r="P125" s="57">
        <v>4</v>
      </c>
      <c r="Q125" s="57">
        <v>5</v>
      </c>
      <c r="R125" s="57" t="s">
        <v>238</v>
      </c>
      <c r="S125" s="57" t="s">
        <v>30</v>
      </c>
      <c r="T125" s="57" t="s">
        <v>6</v>
      </c>
      <c r="U125" s="57">
        <v>9</v>
      </c>
      <c r="V125" s="57" t="s">
        <v>6</v>
      </c>
      <c r="W125" s="57" t="s">
        <v>30</v>
      </c>
      <c r="X125" s="57">
        <v>0</v>
      </c>
    </row>
    <row r="126" spans="1:24">
      <c r="A126" s="57" t="s">
        <v>277</v>
      </c>
      <c r="B126" s="57">
        <v>31</v>
      </c>
      <c r="C126" s="57">
        <v>4</v>
      </c>
      <c r="D126" s="57">
        <v>5</v>
      </c>
      <c r="E126" s="57">
        <v>5</v>
      </c>
      <c r="F126" s="57">
        <v>5</v>
      </c>
      <c r="G126" s="57">
        <v>5</v>
      </c>
      <c r="H126" s="57">
        <v>5</v>
      </c>
      <c r="I126" s="57">
        <v>5</v>
      </c>
      <c r="J126" s="57">
        <v>5</v>
      </c>
      <c r="K126" s="57">
        <v>5</v>
      </c>
      <c r="L126" s="57">
        <v>4</v>
      </c>
      <c r="M126" s="57">
        <v>3</v>
      </c>
      <c r="N126" s="57">
        <v>5</v>
      </c>
      <c r="O126" s="57">
        <v>4</v>
      </c>
      <c r="P126" s="57">
        <v>5</v>
      </c>
      <c r="Q126" s="57">
        <v>5</v>
      </c>
      <c r="R126" s="57" t="s">
        <v>238</v>
      </c>
      <c r="S126" s="57" t="s">
        <v>33</v>
      </c>
      <c r="T126" s="57" t="s">
        <v>6</v>
      </c>
      <c r="U126" s="57">
        <v>11</v>
      </c>
      <c r="V126" s="57" t="s">
        <v>6</v>
      </c>
      <c r="W126" s="57" t="s">
        <v>33</v>
      </c>
      <c r="X126" s="57">
        <v>0</v>
      </c>
    </row>
    <row r="127" spans="1:24">
      <c r="A127" s="57" t="s">
        <v>285</v>
      </c>
      <c r="B127" s="57">
        <v>1</v>
      </c>
      <c r="C127" s="57">
        <v>1</v>
      </c>
      <c r="D127" s="57">
        <v>5</v>
      </c>
      <c r="E127" s="57">
        <v>1</v>
      </c>
      <c r="F127" s="57">
        <v>1</v>
      </c>
      <c r="G127" s="57">
        <v>1</v>
      </c>
      <c r="H127" s="57">
        <v>1</v>
      </c>
      <c r="I127" s="57">
        <v>0</v>
      </c>
      <c r="J127" s="57">
        <v>3</v>
      </c>
      <c r="K127" s="57">
        <v>3</v>
      </c>
      <c r="L127" s="57">
        <v>1</v>
      </c>
      <c r="M127" s="57">
        <v>4</v>
      </c>
      <c r="N127" s="57">
        <v>0</v>
      </c>
      <c r="O127" s="57">
        <v>4</v>
      </c>
      <c r="P127" s="57">
        <v>0</v>
      </c>
      <c r="Q127" s="57">
        <v>1</v>
      </c>
      <c r="R127" s="57" t="s">
        <v>286</v>
      </c>
      <c r="S127" s="57" t="s">
        <v>0</v>
      </c>
      <c r="T127" s="57" t="s">
        <v>2</v>
      </c>
      <c r="U127" s="57">
        <v>1</v>
      </c>
      <c r="V127" s="57" t="s">
        <v>2</v>
      </c>
      <c r="W127" s="57" t="s">
        <v>0</v>
      </c>
      <c r="X127" s="57">
        <v>3</v>
      </c>
    </row>
    <row r="128" spans="1:24">
      <c r="A128" s="57" t="s">
        <v>287</v>
      </c>
      <c r="B128" s="57">
        <v>2</v>
      </c>
      <c r="C128" s="57">
        <v>0</v>
      </c>
      <c r="D128" s="57">
        <v>5</v>
      </c>
      <c r="E128" s="57">
        <v>1</v>
      </c>
      <c r="F128" s="57">
        <v>1</v>
      </c>
      <c r="G128" s="57">
        <v>1</v>
      </c>
      <c r="H128" s="57">
        <v>1</v>
      </c>
      <c r="I128" s="57">
        <v>0</v>
      </c>
      <c r="J128" s="57">
        <v>2</v>
      </c>
      <c r="K128" s="57">
        <v>4</v>
      </c>
      <c r="L128" s="57">
        <v>1</v>
      </c>
      <c r="M128" s="57">
        <v>2</v>
      </c>
      <c r="N128" s="57">
        <v>1</v>
      </c>
      <c r="O128" s="57">
        <v>2</v>
      </c>
      <c r="P128" s="57">
        <v>0</v>
      </c>
      <c r="Q128" s="57">
        <v>1</v>
      </c>
      <c r="R128" s="57" t="s">
        <v>286</v>
      </c>
      <c r="S128" s="57" t="s">
        <v>1</v>
      </c>
      <c r="T128" s="57" t="s">
        <v>2</v>
      </c>
      <c r="U128" s="57">
        <v>1</v>
      </c>
      <c r="V128" s="57" t="s">
        <v>2</v>
      </c>
      <c r="W128" s="57" t="s">
        <v>1</v>
      </c>
      <c r="X128" s="57">
        <v>3</v>
      </c>
    </row>
    <row r="129" spans="1:24">
      <c r="A129" s="57" t="s">
        <v>288</v>
      </c>
      <c r="B129" s="57">
        <v>3</v>
      </c>
      <c r="C129" s="57">
        <v>0</v>
      </c>
      <c r="D129" s="57">
        <v>4</v>
      </c>
      <c r="E129" s="57">
        <v>1</v>
      </c>
      <c r="F129" s="57">
        <v>0</v>
      </c>
      <c r="G129" s="57">
        <v>1</v>
      </c>
      <c r="H129" s="57">
        <v>1</v>
      </c>
      <c r="I129" s="57">
        <v>0</v>
      </c>
      <c r="J129" s="57">
        <v>4</v>
      </c>
      <c r="K129" s="57">
        <v>5</v>
      </c>
      <c r="L129" s="57">
        <v>0</v>
      </c>
      <c r="M129" s="57">
        <v>2</v>
      </c>
      <c r="N129" s="57">
        <v>2</v>
      </c>
      <c r="O129" s="57">
        <v>0</v>
      </c>
      <c r="P129" s="57">
        <v>0</v>
      </c>
      <c r="Q129" s="57">
        <v>1</v>
      </c>
      <c r="R129" s="57" t="s">
        <v>286</v>
      </c>
      <c r="S129" s="57" t="s">
        <v>7</v>
      </c>
      <c r="T129" s="57" t="s">
        <v>2</v>
      </c>
      <c r="U129" s="57">
        <v>1</v>
      </c>
      <c r="V129" s="57" t="s">
        <v>2</v>
      </c>
      <c r="W129" s="57" t="s">
        <v>7</v>
      </c>
      <c r="X129" s="57">
        <v>6</v>
      </c>
    </row>
    <row r="130" spans="1:24">
      <c r="A130" s="57" t="s">
        <v>289</v>
      </c>
      <c r="B130" s="57">
        <v>4</v>
      </c>
      <c r="C130" s="57">
        <v>1</v>
      </c>
      <c r="D130" s="57">
        <v>5</v>
      </c>
      <c r="E130" s="57">
        <v>1</v>
      </c>
      <c r="F130" s="57">
        <v>0</v>
      </c>
      <c r="G130" s="57">
        <v>1</v>
      </c>
      <c r="H130" s="57">
        <v>1</v>
      </c>
      <c r="I130" s="57">
        <v>0</v>
      </c>
      <c r="J130" s="57">
        <v>4</v>
      </c>
      <c r="K130" s="57">
        <v>3</v>
      </c>
      <c r="L130" s="57">
        <v>1</v>
      </c>
      <c r="M130" s="57">
        <v>0</v>
      </c>
      <c r="N130" s="57">
        <v>2</v>
      </c>
      <c r="O130" s="57">
        <v>5</v>
      </c>
      <c r="P130" s="57">
        <v>0</v>
      </c>
      <c r="Q130" s="57">
        <v>1</v>
      </c>
      <c r="R130" s="57" t="s">
        <v>286</v>
      </c>
      <c r="S130" s="57" t="s">
        <v>8</v>
      </c>
      <c r="T130" s="57" t="s">
        <v>2</v>
      </c>
      <c r="U130" s="57">
        <v>2</v>
      </c>
      <c r="V130" s="57" t="s">
        <v>2</v>
      </c>
      <c r="W130" s="57" t="s">
        <v>8</v>
      </c>
      <c r="X130" s="57">
        <v>4</v>
      </c>
    </row>
    <row r="131" spans="1:24">
      <c r="A131" s="57" t="s">
        <v>290</v>
      </c>
      <c r="B131" s="57">
        <v>5</v>
      </c>
      <c r="C131" s="57">
        <v>0</v>
      </c>
      <c r="D131" s="57">
        <v>2</v>
      </c>
      <c r="E131" s="57">
        <v>1</v>
      </c>
      <c r="F131" s="57">
        <v>0</v>
      </c>
      <c r="G131" s="57">
        <v>1</v>
      </c>
      <c r="H131" s="57">
        <v>1</v>
      </c>
      <c r="I131" s="57">
        <v>0</v>
      </c>
      <c r="J131" s="57">
        <v>4</v>
      </c>
      <c r="K131" s="57">
        <v>4</v>
      </c>
      <c r="L131" s="57">
        <v>2</v>
      </c>
      <c r="M131" s="57">
        <v>4</v>
      </c>
      <c r="N131" s="57">
        <v>2</v>
      </c>
      <c r="O131" s="57">
        <v>5</v>
      </c>
      <c r="P131" s="57">
        <v>0</v>
      </c>
      <c r="Q131" s="57">
        <v>1</v>
      </c>
      <c r="R131" s="57" t="s">
        <v>286</v>
      </c>
      <c r="S131" s="57" t="s">
        <v>9</v>
      </c>
      <c r="T131" s="57" t="s">
        <v>2</v>
      </c>
      <c r="U131" s="57">
        <v>1</v>
      </c>
      <c r="V131" s="57" t="s">
        <v>2</v>
      </c>
      <c r="W131" s="57" t="s">
        <v>9</v>
      </c>
      <c r="X131" s="57">
        <v>4</v>
      </c>
    </row>
    <row r="132" spans="1:24">
      <c r="A132" s="57" t="s">
        <v>291</v>
      </c>
      <c r="B132" s="57">
        <v>6</v>
      </c>
      <c r="C132" s="57">
        <v>1</v>
      </c>
      <c r="D132" s="57">
        <v>3</v>
      </c>
      <c r="E132" s="57">
        <v>1</v>
      </c>
      <c r="F132" s="57">
        <v>0</v>
      </c>
      <c r="G132" s="57">
        <v>1</v>
      </c>
      <c r="H132" s="57">
        <v>1</v>
      </c>
      <c r="I132" s="57">
        <v>0</v>
      </c>
      <c r="J132" s="57">
        <v>5</v>
      </c>
      <c r="K132" s="57">
        <v>3</v>
      </c>
      <c r="L132" s="57">
        <v>2</v>
      </c>
      <c r="M132" s="57">
        <v>3</v>
      </c>
      <c r="N132" s="57">
        <v>2</v>
      </c>
      <c r="O132" s="57">
        <v>3</v>
      </c>
      <c r="P132" s="57">
        <v>0</v>
      </c>
      <c r="Q132" s="57">
        <v>1</v>
      </c>
      <c r="R132" s="57" t="s">
        <v>286</v>
      </c>
      <c r="S132" s="57" t="s">
        <v>10</v>
      </c>
      <c r="T132" s="57" t="s">
        <v>2</v>
      </c>
      <c r="U132" s="57">
        <v>1</v>
      </c>
      <c r="V132" s="57" t="s">
        <v>2</v>
      </c>
      <c r="W132" s="57" t="s">
        <v>10</v>
      </c>
      <c r="X132" s="57">
        <v>3</v>
      </c>
    </row>
    <row r="133" spans="1:24">
      <c r="A133" s="57" t="s">
        <v>292</v>
      </c>
      <c r="B133" s="57">
        <v>1</v>
      </c>
      <c r="C133" s="57">
        <v>2</v>
      </c>
      <c r="D133" s="57">
        <v>4</v>
      </c>
      <c r="E133" s="57">
        <v>3</v>
      </c>
      <c r="F133" s="57">
        <v>2</v>
      </c>
      <c r="G133" s="57">
        <v>4</v>
      </c>
      <c r="H133" s="57">
        <v>5</v>
      </c>
      <c r="I133" s="57">
        <v>2</v>
      </c>
      <c r="J133" s="57">
        <v>4</v>
      </c>
      <c r="K133" s="57">
        <v>5</v>
      </c>
      <c r="L133" s="57">
        <v>5</v>
      </c>
      <c r="M133" s="57">
        <v>2</v>
      </c>
      <c r="N133" s="57">
        <v>5</v>
      </c>
      <c r="O133" s="57">
        <v>0</v>
      </c>
      <c r="P133" s="57">
        <v>4</v>
      </c>
      <c r="Q133" s="57">
        <v>4</v>
      </c>
      <c r="R133" s="57" t="s">
        <v>286</v>
      </c>
      <c r="S133" s="57" t="s">
        <v>0</v>
      </c>
      <c r="T133" s="57" t="s">
        <v>3</v>
      </c>
      <c r="U133" s="57">
        <v>4</v>
      </c>
      <c r="V133" s="57" t="s">
        <v>3</v>
      </c>
      <c r="W133" s="57" t="s">
        <v>0</v>
      </c>
      <c r="X133" s="57">
        <v>1</v>
      </c>
    </row>
    <row r="134" spans="1:24">
      <c r="A134" s="57" t="s">
        <v>293</v>
      </c>
      <c r="B134" s="57">
        <v>2</v>
      </c>
      <c r="C134" s="57">
        <v>2</v>
      </c>
      <c r="D134" s="57">
        <v>3</v>
      </c>
      <c r="E134" s="57">
        <v>3</v>
      </c>
      <c r="F134" s="57">
        <v>2</v>
      </c>
      <c r="G134" s="57">
        <v>5</v>
      </c>
      <c r="H134" s="57">
        <v>3</v>
      </c>
      <c r="I134" s="57">
        <v>2</v>
      </c>
      <c r="J134" s="57">
        <v>3</v>
      </c>
      <c r="K134" s="57">
        <v>5</v>
      </c>
      <c r="L134" s="57">
        <v>5</v>
      </c>
      <c r="M134" s="57">
        <v>5</v>
      </c>
      <c r="N134" s="57">
        <v>5</v>
      </c>
      <c r="O134" s="57">
        <v>4</v>
      </c>
      <c r="P134" s="57">
        <v>4</v>
      </c>
      <c r="Q134" s="57">
        <v>4</v>
      </c>
      <c r="R134" s="57" t="s">
        <v>286</v>
      </c>
      <c r="S134" s="57" t="s">
        <v>1</v>
      </c>
      <c r="T134" s="57" t="s">
        <v>3</v>
      </c>
      <c r="U134" s="57">
        <v>5</v>
      </c>
      <c r="V134" s="57" t="s">
        <v>3</v>
      </c>
      <c r="W134" s="57" t="s">
        <v>1</v>
      </c>
      <c r="X134" s="57">
        <v>0</v>
      </c>
    </row>
    <row r="135" spans="1:24">
      <c r="A135" s="57" t="s">
        <v>294</v>
      </c>
      <c r="B135" s="57">
        <v>3</v>
      </c>
      <c r="C135" s="57">
        <v>2</v>
      </c>
      <c r="D135" s="57">
        <v>5</v>
      </c>
      <c r="E135" s="57">
        <v>3</v>
      </c>
      <c r="F135" s="57">
        <v>2</v>
      </c>
      <c r="G135" s="57">
        <v>4</v>
      </c>
      <c r="H135" s="57">
        <v>4</v>
      </c>
      <c r="I135" s="57">
        <v>2</v>
      </c>
      <c r="J135" s="57">
        <v>0</v>
      </c>
      <c r="K135" s="57">
        <v>3</v>
      </c>
      <c r="L135" s="57">
        <v>4</v>
      </c>
      <c r="M135" s="57">
        <v>3</v>
      </c>
      <c r="N135" s="57">
        <v>5</v>
      </c>
      <c r="O135" s="57">
        <v>3</v>
      </c>
      <c r="P135" s="57">
        <v>2</v>
      </c>
      <c r="Q135" s="57">
        <v>4</v>
      </c>
      <c r="R135" s="57" t="s">
        <v>286</v>
      </c>
      <c r="S135" s="57" t="s">
        <v>7</v>
      </c>
      <c r="T135" s="57" t="s">
        <v>3</v>
      </c>
      <c r="U135" s="57">
        <v>2</v>
      </c>
      <c r="V135" s="57" t="s">
        <v>3</v>
      </c>
      <c r="W135" s="57" t="s">
        <v>7</v>
      </c>
      <c r="X135" s="57">
        <v>1</v>
      </c>
    </row>
    <row r="136" spans="1:24">
      <c r="A136" s="57" t="s">
        <v>295</v>
      </c>
      <c r="B136" s="57">
        <v>4</v>
      </c>
      <c r="C136" s="57">
        <v>2</v>
      </c>
      <c r="D136" s="57">
        <v>5</v>
      </c>
      <c r="E136" s="57">
        <v>3</v>
      </c>
      <c r="F136" s="57">
        <v>2</v>
      </c>
      <c r="G136" s="57">
        <v>3</v>
      </c>
      <c r="H136" s="57">
        <v>5</v>
      </c>
      <c r="I136" s="57">
        <v>2</v>
      </c>
      <c r="J136" s="57">
        <v>5</v>
      </c>
      <c r="K136" s="57">
        <v>5</v>
      </c>
      <c r="L136" s="57">
        <v>3</v>
      </c>
      <c r="M136" s="57">
        <v>4</v>
      </c>
      <c r="N136" s="57">
        <v>4</v>
      </c>
      <c r="O136" s="57">
        <v>3</v>
      </c>
      <c r="P136" s="57">
        <v>3</v>
      </c>
      <c r="Q136" s="57">
        <v>5</v>
      </c>
      <c r="R136" s="57" t="s">
        <v>286</v>
      </c>
      <c r="S136" s="57" t="s">
        <v>8</v>
      </c>
      <c r="T136" s="57" t="s">
        <v>3</v>
      </c>
      <c r="U136" s="57">
        <v>5</v>
      </c>
      <c r="V136" s="57" t="s">
        <v>3</v>
      </c>
      <c r="W136" s="57" t="s">
        <v>8</v>
      </c>
      <c r="X136" s="57">
        <v>0</v>
      </c>
    </row>
    <row r="137" spans="1:24">
      <c r="A137" s="57" t="s">
        <v>296</v>
      </c>
      <c r="B137" s="57">
        <v>5</v>
      </c>
      <c r="C137" s="57">
        <v>2</v>
      </c>
      <c r="D137" s="57">
        <v>3</v>
      </c>
      <c r="E137" s="57">
        <v>3</v>
      </c>
      <c r="F137" s="57">
        <v>3</v>
      </c>
      <c r="G137" s="57">
        <v>5</v>
      </c>
      <c r="H137" s="57">
        <v>3</v>
      </c>
      <c r="I137" s="57">
        <v>2</v>
      </c>
      <c r="J137" s="57">
        <v>5</v>
      </c>
      <c r="K137" s="57">
        <v>5</v>
      </c>
      <c r="L137" s="57">
        <v>4</v>
      </c>
      <c r="M137" s="57">
        <v>5</v>
      </c>
      <c r="N137" s="57">
        <v>4</v>
      </c>
      <c r="O137" s="57">
        <v>2</v>
      </c>
      <c r="P137" s="57">
        <v>2</v>
      </c>
      <c r="Q137" s="57">
        <v>5</v>
      </c>
      <c r="R137" s="57" t="s">
        <v>286</v>
      </c>
      <c r="S137" s="57" t="s">
        <v>9</v>
      </c>
      <c r="T137" s="57" t="s">
        <v>3</v>
      </c>
      <c r="U137" s="57">
        <v>5</v>
      </c>
      <c r="V137" s="57" t="s">
        <v>3</v>
      </c>
      <c r="W137" s="57" t="s">
        <v>9</v>
      </c>
      <c r="X137" s="57">
        <v>0</v>
      </c>
    </row>
    <row r="138" spans="1:24">
      <c r="A138" s="57" t="s">
        <v>297</v>
      </c>
      <c r="B138" s="57">
        <v>6</v>
      </c>
      <c r="C138" s="57">
        <v>3</v>
      </c>
      <c r="D138" s="57">
        <v>3</v>
      </c>
      <c r="E138" s="57">
        <v>3</v>
      </c>
      <c r="F138" s="57">
        <v>2</v>
      </c>
      <c r="G138" s="57">
        <v>5</v>
      </c>
      <c r="H138" s="57">
        <v>5</v>
      </c>
      <c r="I138" s="57">
        <v>2</v>
      </c>
      <c r="J138" s="57">
        <v>2</v>
      </c>
      <c r="K138" s="57">
        <v>3</v>
      </c>
      <c r="L138" s="57">
        <v>4</v>
      </c>
      <c r="M138" s="57">
        <v>5</v>
      </c>
      <c r="N138" s="57">
        <v>4</v>
      </c>
      <c r="O138" s="57">
        <v>5</v>
      </c>
      <c r="P138" s="57">
        <v>2</v>
      </c>
      <c r="Q138" s="57">
        <v>5</v>
      </c>
      <c r="R138" s="57" t="s">
        <v>286</v>
      </c>
      <c r="S138" s="57" t="s">
        <v>10</v>
      </c>
      <c r="T138" s="57" t="s">
        <v>3</v>
      </c>
      <c r="U138" s="57">
        <v>5</v>
      </c>
      <c r="V138" s="57" t="s">
        <v>3</v>
      </c>
      <c r="W138" s="57" t="s">
        <v>10</v>
      </c>
      <c r="X138" s="57">
        <v>0</v>
      </c>
    </row>
    <row r="139" spans="1:24">
      <c r="A139" s="57" t="s">
        <v>298</v>
      </c>
      <c r="B139" s="57">
        <v>1</v>
      </c>
      <c r="C139" s="57">
        <v>5</v>
      </c>
      <c r="D139" s="57">
        <v>1</v>
      </c>
      <c r="E139" s="57">
        <v>4</v>
      </c>
      <c r="F139" s="57">
        <v>3</v>
      </c>
      <c r="G139" s="57">
        <v>4</v>
      </c>
      <c r="H139" s="57">
        <v>3</v>
      </c>
      <c r="I139" s="57">
        <v>5</v>
      </c>
      <c r="J139" s="57">
        <v>0</v>
      </c>
      <c r="K139" s="57">
        <v>1</v>
      </c>
      <c r="L139" s="57">
        <v>3</v>
      </c>
      <c r="M139" s="57">
        <v>1</v>
      </c>
      <c r="N139" s="57">
        <v>3</v>
      </c>
      <c r="O139" s="57">
        <v>2</v>
      </c>
      <c r="P139" s="57">
        <v>2</v>
      </c>
      <c r="Q139" s="57">
        <v>2</v>
      </c>
      <c r="R139" s="57" t="s">
        <v>286</v>
      </c>
      <c r="S139" s="57" t="s">
        <v>0</v>
      </c>
      <c r="T139" s="57" t="s">
        <v>4</v>
      </c>
      <c r="U139" s="57">
        <v>2</v>
      </c>
      <c r="V139" s="57" t="s">
        <v>4</v>
      </c>
      <c r="W139" s="57" t="s">
        <v>0</v>
      </c>
      <c r="X139" s="57">
        <v>1</v>
      </c>
    </row>
    <row r="140" spans="1:24">
      <c r="A140" s="57" t="s">
        <v>299</v>
      </c>
      <c r="B140" s="57">
        <v>2</v>
      </c>
      <c r="C140" s="57">
        <v>4</v>
      </c>
      <c r="D140" s="57">
        <v>1</v>
      </c>
      <c r="E140" s="57">
        <v>4</v>
      </c>
      <c r="F140" s="57">
        <v>4</v>
      </c>
      <c r="G140" s="57">
        <v>5</v>
      </c>
      <c r="H140" s="57">
        <v>3</v>
      </c>
      <c r="I140" s="57">
        <v>5</v>
      </c>
      <c r="J140" s="57">
        <v>0</v>
      </c>
      <c r="K140" s="57">
        <v>2</v>
      </c>
      <c r="L140" s="57">
        <v>3</v>
      </c>
      <c r="M140" s="57">
        <v>2</v>
      </c>
      <c r="N140" s="57">
        <v>4</v>
      </c>
      <c r="O140" s="57">
        <v>0</v>
      </c>
      <c r="P140" s="57">
        <v>2</v>
      </c>
      <c r="Q140" s="57">
        <v>2</v>
      </c>
      <c r="R140" s="57" t="s">
        <v>286</v>
      </c>
      <c r="S140" s="57" t="s">
        <v>1</v>
      </c>
      <c r="T140" s="57" t="s">
        <v>4</v>
      </c>
      <c r="U140" s="57">
        <v>2</v>
      </c>
      <c r="V140" s="57" t="s">
        <v>4</v>
      </c>
      <c r="W140" s="57" t="s">
        <v>1</v>
      </c>
      <c r="X140" s="57">
        <v>2</v>
      </c>
    </row>
    <row r="141" spans="1:24">
      <c r="A141" s="57" t="s">
        <v>300</v>
      </c>
      <c r="B141" s="57">
        <v>3</v>
      </c>
      <c r="C141" s="57">
        <v>3</v>
      </c>
      <c r="D141" s="57">
        <v>0</v>
      </c>
      <c r="E141" s="57">
        <v>4</v>
      </c>
      <c r="F141" s="57">
        <v>3</v>
      </c>
      <c r="G141" s="57">
        <v>4</v>
      </c>
      <c r="H141" s="57">
        <v>4</v>
      </c>
      <c r="I141" s="57">
        <v>5</v>
      </c>
      <c r="J141" s="57">
        <v>0</v>
      </c>
      <c r="K141" s="57">
        <v>1</v>
      </c>
      <c r="L141" s="57">
        <v>2</v>
      </c>
      <c r="M141" s="57">
        <v>1</v>
      </c>
      <c r="N141" s="57">
        <v>4</v>
      </c>
      <c r="O141" s="57">
        <v>3</v>
      </c>
      <c r="P141" s="57">
        <v>3</v>
      </c>
      <c r="Q141" s="57">
        <v>2</v>
      </c>
      <c r="R141" s="57" t="s">
        <v>286</v>
      </c>
      <c r="S141" s="57" t="s">
        <v>7</v>
      </c>
      <c r="T141" s="57" t="s">
        <v>4</v>
      </c>
      <c r="U141" s="57">
        <v>1</v>
      </c>
      <c r="V141" s="57" t="s">
        <v>4</v>
      </c>
      <c r="W141" s="57" t="s">
        <v>7</v>
      </c>
      <c r="X141" s="57">
        <v>2</v>
      </c>
    </row>
    <row r="142" spans="1:24">
      <c r="A142" s="57" t="s">
        <v>301</v>
      </c>
      <c r="B142" s="57">
        <v>4</v>
      </c>
      <c r="C142" s="57">
        <v>5</v>
      </c>
      <c r="D142" s="57">
        <v>1</v>
      </c>
      <c r="E142" s="57">
        <v>4</v>
      </c>
      <c r="F142" s="57">
        <v>4</v>
      </c>
      <c r="G142" s="57">
        <v>3</v>
      </c>
      <c r="H142" s="57">
        <v>5</v>
      </c>
      <c r="I142" s="57">
        <v>5</v>
      </c>
      <c r="J142" s="57">
        <v>0</v>
      </c>
      <c r="K142" s="57">
        <v>4</v>
      </c>
      <c r="L142" s="57">
        <v>2</v>
      </c>
      <c r="M142" s="57">
        <v>2</v>
      </c>
      <c r="N142" s="57">
        <v>5</v>
      </c>
      <c r="O142" s="57">
        <v>3</v>
      </c>
      <c r="P142" s="57">
        <v>3</v>
      </c>
      <c r="Q142" s="57">
        <v>4</v>
      </c>
      <c r="R142" s="57" t="s">
        <v>286</v>
      </c>
      <c r="S142" s="57" t="s">
        <v>8</v>
      </c>
      <c r="T142" s="57" t="s">
        <v>4</v>
      </c>
      <c r="U142" s="57">
        <v>4</v>
      </c>
      <c r="V142" s="57" t="s">
        <v>4</v>
      </c>
      <c r="W142" s="57" t="s">
        <v>8</v>
      </c>
      <c r="X142" s="57">
        <v>1</v>
      </c>
    </row>
    <row r="143" spans="1:24">
      <c r="A143" s="57" t="s">
        <v>302</v>
      </c>
      <c r="B143" s="57">
        <v>5</v>
      </c>
      <c r="C143" s="57">
        <v>3</v>
      </c>
      <c r="D143" s="57">
        <v>1</v>
      </c>
      <c r="E143" s="57">
        <v>4</v>
      </c>
      <c r="F143" s="57">
        <v>3</v>
      </c>
      <c r="G143" s="57">
        <v>5</v>
      </c>
      <c r="H143" s="57">
        <v>5</v>
      </c>
      <c r="I143" s="57">
        <v>5</v>
      </c>
      <c r="J143" s="57">
        <v>0</v>
      </c>
      <c r="K143" s="57">
        <v>2</v>
      </c>
      <c r="L143" s="57">
        <v>3</v>
      </c>
      <c r="M143" s="57">
        <v>1</v>
      </c>
      <c r="N143" s="57">
        <v>2</v>
      </c>
      <c r="O143" s="57">
        <v>1</v>
      </c>
      <c r="P143" s="57">
        <v>4</v>
      </c>
      <c r="Q143" s="57">
        <v>3</v>
      </c>
      <c r="R143" s="57" t="s">
        <v>286</v>
      </c>
      <c r="S143" s="57" t="s">
        <v>9</v>
      </c>
      <c r="T143" s="57" t="s">
        <v>4</v>
      </c>
      <c r="U143" s="57">
        <v>3</v>
      </c>
      <c r="V143" s="57" t="s">
        <v>4</v>
      </c>
      <c r="W143" s="57" t="s">
        <v>9</v>
      </c>
      <c r="X143" s="57">
        <v>1</v>
      </c>
    </row>
    <row r="144" spans="1:24">
      <c r="A144" s="57" t="s">
        <v>303</v>
      </c>
      <c r="B144" s="57">
        <v>6</v>
      </c>
      <c r="C144" s="57">
        <v>4</v>
      </c>
      <c r="D144" s="57">
        <v>1</v>
      </c>
      <c r="E144" s="57">
        <v>4</v>
      </c>
      <c r="F144" s="57">
        <v>3</v>
      </c>
      <c r="G144" s="57">
        <v>5</v>
      </c>
      <c r="H144" s="57">
        <v>3</v>
      </c>
      <c r="I144" s="57">
        <v>5</v>
      </c>
      <c r="J144" s="57">
        <v>0</v>
      </c>
      <c r="K144" s="57">
        <v>3</v>
      </c>
      <c r="L144" s="57">
        <v>4</v>
      </c>
      <c r="M144" s="57">
        <v>1</v>
      </c>
      <c r="N144" s="57">
        <v>4</v>
      </c>
      <c r="O144" s="57">
        <v>1</v>
      </c>
      <c r="P144" s="57">
        <v>5</v>
      </c>
      <c r="Q144" s="57">
        <v>3</v>
      </c>
      <c r="R144" s="57" t="s">
        <v>286</v>
      </c>
      <c r="S144" s="57" t="s">
        <v>10</v>
      </c>
      <c r="T144" s="57" t="s">
        <v>4</v>
      </c>
      <c r="U144" s="57">
        <v>3</v>
      </c>
      <c r="V144" s="57" t="s">
        <v>4</v>
      </c>
      <c r="W144" s="57" t="s">
        <v>10</v>
      </c>
      <c r="X144" s="57">
        <v>1</v>
      </c>
    </row>
    <row r="145" spans="1:24">
      <c r="A145" s="57" t="s">
        <v>304</v>
      </c>
      <c r="B145" s="57">
        <v>1</v>
      </c>
      <c r="C145" s="57">
        <v>5</v>
      </c>
      <c r="D145" s="57">
        <v>2</v>
      </c>
      <c r="E145" s="57">
        <v>5</v>
      </c>
      <c r="F145" s="57">
        <v>5</v>
      </c>
      <c r="G145" s="57">
        <v>5</v>
      </c>
      <c r="H145" s="57">
        <v>3</v>
      </c>
      <c r="I145" s="57">
        <v>5</v>
      </c>
      <c r="J145" s="57">
        <v>0</v>
      </c>
      <c r="K145" s="57">
        <v>2</v>
      </c>
      <c r="L145" s="57">
        <v>4</v>
      </c>
      <c r="M145" s="57">
        <v>4</v>
      </c>
      <c r="N145" s="57">
        <v>4</v>
      </c>
      <c r="O145" s="57">
        <v>4</v>
      </c>
      <c r="P145" s="57">
        <v>5</v>
      </c>
      <c r="Q145" s="57">
        <v>3</v>
      </c>
      <c r="R145" s="57" t="s">
        <v>286</v>
      </c>
      <c r="S145" s="57" t="s">
        <v>0</v>
      </c>
      <c r="T145" s="57" t="s">
        <v>5</v>
      </c>
      <c r="U145" s="57">
        <v>6</v>
      </c>
      <c r="V145" s="57" t="s">
        <v>5</v>
      </c>
      <c r="W145" s="57" t="s">
        <v>0</v>
      </c>
      <c r="X145" s="57">
        <v>1</v>
      </c>
    </row>
    <row r="146" spans="1:24">
      <c r="A146" s="57" t="s">
        <v>305</v>
      </c>
      <c r="B146" s="57">
        <v>2</v>
      </c>
      <c r="C146" s="57">
        <v>4</v>
      </c>
      <c r="D146" s="57">
        <v>3</v>
      </c>
      <c r="E146" s="57">
        <v>5</v>
      </c>
      <c r="F146" s="57">
        <v>5</v>
      </c>
      <c r="G146" s="57">
        <v>5</v>
      </c>
      <c r="H146" s="57">
        <v>5</v>
      </c>
      <c r="I146" s="57">
        <v>5</v>
      </c>
      <c r="J146" s="57">
        <v>5</v>
      </c>
      <c r="K146" s="57">
        <v>2</v>
      </c>
      <c r="L146" s="57">
        <v>5</v>
      </c>
      <c r="M146" s="57">
        <v>5</v>
      </c>
      <c r="N146" s="57">
        <v>3</v>
      </c>
      <c r="O146" s="57">
        <v>3</v>
      </c>
      <c r="P146" s="57">
        <v>5</v>
      </c>
      <c r="Q146" s="57">
        <v>3</v>
      </c>
      <c r="R146" s="57" t="s">
        <v>286</v>
      </c>
      <c r="S146" s="57" t="s">
        <v>1</v>
      </c>
      <c r="T146" s="57" t="s">
        <v>5</v>
      </c>
      <c r="U146" s="57">
        <v>9</v>
      </c>
      <c r="V146" s="57" t="s">
        <v>5</v>
      </c>
      <c r="W146" s="57" t="s">
        <v>1</v>
      </c>
      <c r="X146" s="57">
        <v>0</v>
      </c>
    </row>
    <row r="147" spans="1:24">
      <c r="A147" s="57" t="s">
        <v>306</v>
      </c>
      <c r="B147" s="57">
        <v>3</v>
      </c>
      <c r="C147" s="57">
        <v>5</v>
      </c>
      <c r="D147" s="57">
        <v>4</v>
      </c>
      <c r="E147" s="57">
        <v>5</v>
      </c>
      <c r="F147" s="57">
        <v>5</v>
      </c>
      <c r="G147" s="57">
        <v>5</v>
      </c>
      <c r="H147" s="57">
        <v>5</v>
      </c>
      <c r="I147" s="57">
        <v>5</v>
      </c>
      <c r="J147" s="57">
        <v>5</v>
      </c>
      <c r="K147" s="57">
        <v>5</v>
      </c>
      <c r="L147" s="57">
        <v>5</v>
      </c>
      <c r="M147" s="57">
        <v>5</v>
      </c>
      <c r="N147" s="57">
        <v>1</v>
      </c>
      <c r="O147" s="57">
        <v>4</v>
      </c>
      <c r="P147" s="57">
        <v>5</v>
      </c>
      <c r="Q147" s="57">
        <v>5</v>
      </c>
      <c r="R147" s="57" t="s">
        <v>286</v>
      </c>
      <c r="S147" s="57" t="s">
        <v>7</v>
      </c>
      <c r="T147" s="57" t="s">
        <v>5</v>
      </c>
      <c r="U147" s="57">
        <v>12</v>
      </c>
      <c r="V147" s="57" t="s">
        <v>5</v>
      </c>
      <c r="W147" s="57" t="s">
        <v>7</v>
      </c>
      <c r="X147" s="57">
        <v>0</v>
      </c>
    </row>
    <row r="148" spans="1:24">
      <c r="A148" s="57" t="s">
        <v>307</v>
      </c>
      <c r="B148" s="57">
        <v>4</v>
      </c>
      <c r="C148" s="57">
        <v>4</v>
      </c>
      <c r="D148" s="57">
        <v>2</v>
      </c>
      <c r="E148" s="57">
        <v>5</v>
      </c>
      <c r="F148" s="57">
        <v>5</v>
      </c>
      <c r="G148" s="57">
        <v>5</v>
      </c>
      <c r="H148" s="57">
        <v>3</v>
      </c>
      <c r="I148" s="57">
        <v>5</v>
      </c>
      <c r="J148" s="57">
        <v>0</v>
      </c>
      <c r="K148" s="57">
        <v>1</v>
      </c>
      <c r="L148" s="57">
        <v>5</v>
      </c>
      <c r="M148" s="57">
        <v>5</v>
      </c>
      <c r="N148" s="57">
        <v>0</v>
      </c>
      <c r="O148" s="57">
        <v>1</v>
      </c>
      <c r="P148" s="57">
        <v>5</v>
      </c>
      <c r="Q148" s="57">
        <v>3</v>
      </c>
      <c r="R148" s="57" t="s">
        <v>286</v>
      </c>
      <c r="S148" s="57" t="s">
        <v>8</v>
      </c>
      <c r="T148" s="57" t="s">
        <v>5</v>
      </c>
      <c r="U148" s="57">
        <v>7</v>
      </c>
      <c r="V148" s="57" t="s">
        <v>5</v>
      </c>
      <c r="W148" s="57" t="s">
        <v>8</v>
      </c>
      <c r="X148" s="57">
        <v>2</v>
      </c>
    </row>
    <row r="149" spans="1:24">
      <c r="A149" s="57" t="s">
        <v>308</v>
      </c>
      <c r="B149" s="57">
        <v>5</v>
      </c>
      <c r="C149" s="57">
        <v>4</v>
      </c>
      <c r="D149" s="57">
        <v>5</v>
      </c>
      <c r="E149" s="57">
        <v>5</v>
      </c>
      <c r="F149" s="57">
        <v>5</v>
      </c>
      <c r="G149" s="57">
        <v>5</v>
      </c>
      <c r="H149" s="57">
        <v>5</v>
      </c>
      <c r="I149" s="57">
        <v>5</v>
      </c>
      <c r="J149" s="57">
        <v>3</v>
      </c>
      <c r="K149" s="57">
        <v>2</v>
      </c>
      <c r="L149" s="57">
        <v>5</v>
      </c>
      <c r="M149" s="57">
        <v>4</v>
      </c>
      <c r="N149" s="57">
        <v>5</v>
      </c>
      <c r="O149" s="57">
        <v>5</v>
      </c>
      <c r="P149" s="57">
        <v>5</v>
      </c>
      <c r="Q149" s="57">
        <v>2</v>
      </c>
      <c r="R149" s="57" t="s">
        <v>286</v>
      </c>
      <c r="S149" s="57" t="s">
        <v>9</v>
      </c>
      <c r="T149" s="57" t="s">
        <v>5</v>
      </c>
      <c r="U149" s="57">
        <v>10</v>
      </c>
      <c r="V149" s="57" t="s">
        <v>5</v>
      </c>
      <c r="W149" s="57" t="s">
        <v>9</v>
      </c>
      <c r="X149" s="57">
        <v>0</v>
      </c>
    </row>
    <row r="150" spans="1:24">
      <c r="A150" s="57" t="s">
        <v>309</v>
      </c>
      <c r="B150" s="57">
        <v>6</v>
      </c>
      <c r="C150" s="57">
        <v>5</v>
      </c>
      <c r="D150" s="57">
        <v>5</v>
      </c>
      <c r="E150" s="57">
        <v>5</v>
      </c>
      <c r="F150" s="57">
        <v>5</v>
      </c>
      <c r="G150" s="57">
        <v>5</v>
      </c>
      <c r="H150" s="57">
        <v>5</v>
      </c>
      <c r="I150" s="57">
        <v>5</v>
      </c>
      <c r="J150" s="57">
        <v>5</v>
      </c>
      <c r="K150" s="57">
        <v>5</v>
      </c>
      <c r="L150" s="57">
        <v>5</v>
      </c>
      <c r="M150" s="57">
        <v>4</v>
      </c>
      <c r="N150" s="57">
        <v>5</v>
      </c>
      <c r="O150" s="57">
        <v>5</v>
      </c>
      <c r="P150" s="57">
        <v>5</v>
      </c>
      <c r="Q150" s="57">
        <v>4</v>
      </c>
      <c r="R150" s="57" t="s">
        <v>286</v>
      </c>
      <c r="S150" s="57" t="s">
        <v>10</v>
      </c>
      <c r="T150" s="57" t="s">
        <v>5</v>
      </c>
      <c r="U150" s="57">
        <v>13</v>
      </c>
      <c r="V150" s="57" t="s">
        <v>5</v>
      </c>
      <c r="W150" s="57" t="s">
        <v>10</v>
      </c>
      <c r="X150" s="57">
        <v>0</v>
      </c>
    </row>
    <row r="151" spans="1:24">
      <c r="A151" s="57" t="s">
        <v>310</v>
      </c>
      <c r="B151" s="57">
        <v>1</v>
      </c>
      <c r="C151" s="57">
        <v>5</v>
      </c>
      <c r="D151" s="57">
        <v>3</v>
      </c>
      <c r="E151" s="57">
        <v>2</v>
      </c>
      <c r="F151" s="57">
        <v>4</v>
      </c>
      <c r="G151" s="57">
        <v>4</v>
      </c>
      <c r="H151" s="57">
        <v>5</v>
      </c>
      <c r="I151" s="57">
        <v>3</v>
      </c>
      <c r="J151" s="57">
        <v>5</v>
      </c>
      <c r="K151" s="57">
        <v>4</v>
      </c>
      <c r="L151" s="57">
        <v>3</v>
      </c>
      <c r="M151" s="57">
        <v>5</v>
      </c>
      <c r="N151" s="57">
        <v>2</v>
      </c>
      <c r="O151" s="57">
        <v>5</v>
      </c>
      <c r="P151" s="57">
        <v>4</v>
      </c>
      <c r="Q151" s="57">
        <v>5</v>
      </c>
      <c r="R151" s="57" t="s">
        <v>286</v>
      </c>
      <c r="S151" s="57" t="s">
        <v>0</v>
      </c>
      <c r="T151" s="57" t="s">
        <v>6</v>
      </c>
      <c r="U151" s="57">
        <v>6</v>
      </c>
      <c r="V151" s="57" t="s">
        <v>6</v>
      </c>
      <c r="W151" s="57" t="s">
        <v>0</v>
      </c>
      <c r="X151" s="57">
        <v>0</v>
      </c>
    </row>
    <row r="152" spans="1:24">
      <c r="A152" s="57" t="s">
        <v>311</v>
      </c>
      <c r="B152" s="57">
        <v>2</v>
      </c>
      <c r="C152" s="57">
        <v>5</v>
      </c>
      <c r="D152" s="57">
        <v>5</v>
      </c>
      <c r="E152" s="57">
        <v>2</v>
      </c>
      <c r="F152" s="57">
        <v>3</v>
      </c>
      <c r="G152" s="57">
        <v>5</v>
      </c>
      <c r="H152" s="57">
        <v>5</v>
      </c>
      <c r="I152" s="57">
        <v>3</v>
      </c>
      <c r="J152" s="57">
        <v>5</v>
      </c>
      <c r="K152" s="57">
        <v>3</v>
      </c>
      <c r="L152" s="57">
        <v>2</v>
      </c>
      <c r="M152" s="57">
        <v>5</v>
      </c>
      <c r="N152" s="57">
        <v>3</v>
      </c>
      <c r="O152" s="57">
        <v>5</v>
      </c>
      <c r="P152" s="57">
        <v>4</v>
      </c>
      <c r="Q152" s="57">
        <v>5</v>
      </c>
      <c r="R152" s="57" t="s">
        <v>286</v>
      </c>
      <c r="S152" s="57" t="s">
        <v>1</v>
      </c>
      <c r="T152" s="57" t="s">
        <v>6</v>
      </c>
      <c r="U152" s="57">
        <v>8</v>
      </c>
      <c r="V152" s="57" t="s">
        <v>6</v>
      </c>
      <c r="W152" s="57" t="s">
        <v>1</v>
      </c>
      <c r="X152" s="57">
        <v>0</v>
      </c>
    </row>
    <row r="153" spans="1:24">
      <c r="A153" s="57" t="s">
        <v>312</v>
      </c>
      <c r="B153" s="57">
        <v>3</v>
      </c>
      <c r="C153" s="57">
        <v>5</v>
      </c>
      <c r="D153" s="57">
        <v>2</v>
      </c>
      <c r="E153" s="57">
        <v>2</v>
      </c>
      <c r="F153" s="57">
        <v>4</v>
      </c>
      <c r="G153" s="57">
        <v>4</v>
      </c>
      <c r="H153" s="57">
        <v>4</v>
      </c>
      <c r="I153" s="57">
        <v>5</v>
      </c>
      <c r="J153" s="57">
        <v>3</v>
      </c>
      <c r="K153" s="57">
        <v>3</v>
      </c>
      <c r="L153" s="57">
        <v>4</v>
      </c>
      <c r="M153" s="57">
        <v>4</v>
      </c>
      <c r="N153" s="57">
        <v>4</v>
      </c>
      <c r="O153" s="57">
        <v>5</v>
      </c>
      <c r="P153" s="57">
        <v>5</v>
      </c>
      <c r="Q153" s="57">
        <v>3</v>
      </c>
      <c r="R153" s="57" t="s">
        <v>286</v>
      </c>
      <c r="S153" s="57" t="s">
        <v>7</v>
      </c>
      <c r="T153" s="57" t="s">
        <v>6</v>
      </c>
      <c r="U153" s="57">
        <v>4</v>
      </c>
      <c r="V153" s="57" t="s">
        <v>6</v>
      </c>
      <c r="W153" s="57" t="s">
        <v>7</v>
      </c>
      <c r="X153" s="57">
        <v>0</v>
      </c>
    </row>
    <row r="154" spans="1:24">
      <c r="A154" s="57" t="s">
        <v>313</v>
      </c>
      <c r="B154" s="57">
        <v>4</v>
      </c>
      <c r="C154" s="57">
        <v>3</v>
      </c>
      <c r="D154" s="57">
        <v>3</v>
      </c>
      <c r="E154" s="57">
        <v>2</v>
      </c>
      <c r="F154" s="57">
        <v>3</v>
      </c>
      <c r="G154" s="57">
        <v>5</v>
      </c>
      <c r="H154" s="57">
        <v>2</v>
      </c>
      <c r="I154" s="57">
        <v>3</v>
      </c>
      <c r="J154" s="57">
        <v>3</v>
      </c>
      <c r="K154" s="57">
        <v>2</v>
      </c>
      <c r="L154" s="57">
        <v>5</v>
      </c>
      <c r="M154" s="57">
        <v>3</v>
      </c>
      <c r="N154" s="57">
        <v>3</v>
      </c>
      <c r="O154" s="57">
        <v>5</v>
      </c>
      <c r="P154" s="57">
        <v>5</v>
      </c>
      <c r="Q154" s="57">
        <v>2</v>
      </c>
      <c r="R154" s="57" t="s">
        <v>286</v>
      </c>
      <c r="S154" s="57" t="s">
        <v>8</v>
      </c>
      <c r="T154" s="57" t="s">
        <v>6</v>
      </c>
      <c r="U154" s="57">
        <v>4</v>
      </c>
      <c r="V154" s="57" t="s">
        <v>6</v>
      </c>
      <c r="W154" s="57" t="s">
        <v>8</v>
      </c>
      <c r="X154" s="57">
        <v>0</v>
      </c>
    </row>
    <row r="155" spans="1:24">
      <c r="A155" s="57" t="s">
        <v>314</v>
      </c>
      <c r="B155" s="57">
        <v>5</v>
      </c>
      <c r="C155" s="57">
        <v>5</v>
      </c>
      <c r="D155" s="57">
        <v>5</v>
      </c>
      <c r="E155" s="57">
        <v>2</v>
      </c>
      <c r="F155" s="57">
        <v>4</v>
      </c>
      <c r="G155" s="57">
        <v>2</v>
      </c>
      <c r="H155" s="57">
        <v>3</v>
      </c>
      <c r="I155" s="57">
        <v>3</v>
      </c>
      <c r="J155" s="57">
        <v>2</v>
      </c>
      <c r="K155" s="57">
        <v>4</v>
      </c>
      <c r="L155" s="57">
        <v>0</v>
      </c>
      <c r="M155" s="57">
        <v>4</v>
      </c>
      <c r="N155" s="57">
        <v>4</v>
      </c>
      <c r="O155" s="57">
        <v>5</v>
      </c>
      <c r="P155" s="57">
        <v>4</v>
      </c>
      <c r="Q155" s="57">
        <v>4</v>
      </c>
      <c r="R155" s="57" t="s">
        <v>286</v>
      </c>
      <c r="S155" s="57" t="s">
        <v>9</v>
      </c>
      <c r="T155" s="57" t="s">
        <v>6</v>
      </c>
      <c r="U155" s="57">
        <v>3</v>
      </c>
      <c r="V155" s="57" t="s">
        <v>6</v>
      </c>
      <c r="W155" s="57" t="s">
        <v>9</v>
      </c>
      <c r="X155" s="57">
        <v>1</v>
      </c>
    </row>
    <row r="156" spans="1:24">
      <c r="A156" s="57" t="s">
        <v>315</v>
      </c>
      <c r="B156" s="57">
        <v>6</v>
      </c>
      <c r="C156" s="57">
        <v>3</v>
      </c>
      <c r="D156" s="57">
        <v>5</v>
      </c>
      <c r="E156" s="57">
        <v>2</v>
      </c>
      <c r="F156" s="57">
        <v>4</v>
      </c>
      <c r="G156" s="57">
        <v>2</v>
      </c>
      <c r="H156" s="57">
        <v>3</v>
      </c>
      <c r="I156" s="57">
        <v>3</v>
      </c>
      <c r="J156" s="57">
        <v>3</v>
      </c>
      <c r="K156" s="57">
        <v>5</v>
      </c>
      <c r="L156" s="57">
        <v>1</v>
      </c>
      <c r="M156" s="57">
        <v>2</v>
      </c>
      <c r="N156" s="57">
        <v>2</v>
      </c>
      <c r="O156" s="57">
        <v>3</v>
      </c>
      <c r="P156" s="57">
        <v>5</v>
      </c>
      <c r="Q156" s="57">
        <v>2</v>
      </c>
      <c r="R156" s="57" t="s">
        <v>286</v>
      </c>
      <c r="S156" s="57" t="s">
        <v>10</v>
      </c>
      <c r="T156" s="57" t="s">
        <v>6</v>
      </c>
      <c r="U156" s="57">
        <v>3</v>
      </c>
      <c r="V156" s="57" t="s">
        <v>6</v>
      </c>
      <c r="W156" s="57" t="s">
        <v>10</v>
      </c>
      <c r="X156" s="57">
        <v>0</v>
      </c>
    </row>
  </sheetData>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rawdata</vt:lpstr>
      <vt:lpstr>rankdata</vt:lpstr>
      <vt:lpstr>stdCompetitionRank</vt:lpstr>
      <vt:lpstr>GeneralComments</vt:lpstr>
      <vt:lpstr>ItemSpecificComments</vt:lpstr>
      <vt:lpstr>Assessment</vt:lpstr>
      <vt:lpstr>LikesFavs</vt:lpstr>
      <vt:lpstr>FavouritesSimpleComplex</vt:lpstr>
    </vt:vector>
  </TitlesOfParts>
  <Company>UCT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Keet</dc:creator>
  <cp:lastModifiedBy>Maria Keet</cp:lastModifiedBy>
  <dcterms:created xsi:type="dcterms:W3CDTF">2017-03-01T11:07:54Z</dcterms:created>
  <dcterms:modified xsi:type="dcterms:W3CDTF">2017-07-13T11:21:08Z</dcterms:modified>
</cp:coreProperties>
</file>